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4 Maint of Septic Waste System at Various Schools on Oahu\HIePRO\"/>
    </mc:Choice>
  </mc:AlternateContent>
  <xr:revisionPtr revIDLastSave="0" documentId="8_{A9F88636-E0C6-47C8-BCD7-B9CBCA89F9A8}" xr6:coauthVersionLast="47" xr6:coauthVersionMax="47" xr10:uidLastSave="{00000000-0000-0000-0000-000000000000}"/>
  <bookViews>
    <workbookView xWindow="1005" yWindow="1755" windowWidth="23925" windowHeight="12945" xr2:uid="{086D7AA8-5EC9-48CB-ACE2-AC3064D512D7}"/>
  </bookViews>
  <sheets>
    <sheet name="Offer" sheetId="1" r:id="rId1"/>
  </sheets>
  <definedNames>
    <definedName name="_xlnm._FilterDatabase" localSheetId="0" hidden="1">Offer!$A$2:$H$19</definedName>
    <definedName name="Z_2AF99F05_C363_4617_B34E_4169E7050587_.wvu.FilterData" localSheetId="0" hidden="1">Offer!$A$2:$H$19</definedName>
    <definedName name="Z_E95EB09B_4D4B_4C36_AED8_6DA7805D9821_.wvu.FilterData" localSheetId="0" hidden="1">Offer!$A$2:$H$19</definedName>
  </definedNames>
  <calcPr calcId="191029"/>
  <customWorkbookViews>
    <customWorkbookView name="Danilo - Personal View" guid="{2AF99F05-C363-4617-B34E-4169E7050587}" mergeInterval="0" personalView="1" maximized="1" xWindow="1271" yWindow="-9" windowWidth="1938" windowHeight="1098" activeSheetId="1"/>
    <customWorkbookView name="PCB-234 - Personal View" guid="{E95EB09B-4D4B-4C36-AED8-6DA7805D9821}" mergeInterval="0" personalView="1" maximized="1" xWindow="-8" yWindow="-8" windowWidth="1936" windowHeight="117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27" i="1" l="1"/>
  <c r="H122" i="1"/>
  <c r="H124" i="1" s="1"/>
  <c r="H131" i="1" s="1"/>
  <c r="H121" i="1"/>
  <c r="H119" i="1"/>
  <c r="H111" i="1"/>
  <c r="H112" i="1"/>
  <c r="H113" i="1"/>
  <c r="H114" i="1"/>
  <c r="H115" i="1"/>
  <c r="H116" i="1"/>
  <c r="H117" i="1"/>
  <c r="H118" i="1"/>
  <c r="H104" i="1"/>
  <c r="H105" i="1"/>
  <c r="H106" i="1"/>
  <c r="H107" i="1"/>
  <c r="H108" i="1"/>
  <c r="H109" i="1"/>
  <c r="H110" i="1"/>
  <c r="H103" i="1"/>
  <c r="H97" i="1"/>
  <c r="H99" i="1" s="1"/>
  <c r="H130" i="1" s="1"/>
  <c r="H96" i="1"/>
  <c r="H94" i="1"/>
  <c r="H86" i="1"/>
  <c r="H87" i="1"/>
  <c r="H88" i="1"/>
  <c r="H89" i="1"/>
  <c r="H90" i="1"/>
  <c r="H91" i="1"/>
  <c r="H92" i="1"/>
  <c r="H93" i="1"/>
  <c r="H79" i="1"/>
  <c r="H80" i="1"/>
  <c r="H81" i="1"/>
  <c r="H82" i="1"/>
  <c r="H83" i="1"/>
  <c r="H84" i="1"/>
  <c r="H85" i="1"/>
  <c r="H78" i="1"/>
  <c r="H72" i="1"/>
  <c r="H74" i="1" s="1"/>
  <c r="H129" i="1" s="1"/>
  <c r="H71" i="1"/>
  <c r="H69" i="1"/>
  <c r="H65" i="1"/>
  <c r="H66" i="1"/>
  <c r="H67" i="1"/>
  <c r="H68" i="1"/>
  <c r="H59" i="1"/>
  <c r="H60" i="1"/>
  <c r="H61" i="1"/>
  <c r="H62" i="1"/>
  <c r="H63" i="1"/>
  <c r="H64" i="1"/>
  <c r="H54" i="1"/>
  <c r="H55" i="1"/>
  <c r="H56" i="1"/>
  <c r="H57" i="1"/>
  <c r="H58" i="1"/>
  <c r="H53" i="1"/>
  <c r="H47" i="1"/>
  <c r="H49" i="1" s="1"/>
  <c r="H128" i="1" s="1"/>
  <c r="H46" i="1"/>
  <c r="H44" i="1"/>
  <c r="H43" i="1"/>
  <c r="H40" i="1"/>
  <c r="H41" i="1"/>
  <c r="H42" i="1"/>
  <c r="H29" i="1"/>
  <c r="H30" i="1"/>
  <c r="H31" i="1"/>
  <c r="H32" i="1"/>
  <c r="H33" i="1"/>
  <c r="H34" i="1"/>
  <c r="H35" i="1"/>
  <c r="H36" i="1"/>
  <c r="H37" i="1"/>
  <c r="H38" i="1"/>
  <c r="H39" i="1"/>
  <c r="H28" i="1"/>
  <c r="H24" i="1"/>
  <c r="H22" i="1"/>
  <c r="H21" i="1"/>
  <c r="H19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3" i="1"/>
  <c r="H132" i="1" l="1"/>
</calcChain>
</file>

<file path=xl/sharedStrings.xml><?xml version="1.0" encoding="utf-8"?>
<sst xmlns="http://schemas.openxmlformats.org/spreadsheetml/2006/main" count="272" uniqueCount="53">
  <si>
    <t>Description</t>
  </si>
  <si>
    <t>School</t>
  </si>
  <si>
    <t xml:space="preserve">Haleiwa Elementary School </t>
  </si>
  <si>
    <t xml:space="preserve">Hauula Elementary School </t>
  </si>
  <si>
    <t xml:space="preserve">Kahaluu Elementary School </t>
  </si>
  <si>
    <t xml:space="preserve">Sunset Beach Elementary School </t>
  </si>
  <si>
    <t>Waiahole Elementary School</t>
  </si>
  <si>
    <t>Waialua Elementary School</t>
  </si>
  <si>
    <t>Item
Number</t>
  </si>
  <si>
    <t>Waialua High and Intermediate School</t>
  </si>
  <si>
    <t>13 seepage pits and 14 septic tanks with effluent filters; 1 septic tank without effluent filter</t>
  </si>
  <si>
    <t>Part A - OFFER FOR ORIGINAL CONTRACT PERIOD</t>
  </si>
  <si>
    <t>Part B - OFFER FOR 1ST SUPPLEMENTAL YEAR</t>
  </si>
  <si>
    <t>Part C - OFFER FOR 2ND SUPPLEMENTAL YEAR</t>
  </si>
  <si>
    <t>Part D - OFFER FOR 3RD SUPPLEMENTAL YEAR</t>
  </si>
  <si>
    <t>Part E - OFFER FOR 4TH SUPPLEMENTAL YEAR</t>
  </si>
  <si>
    <t>Part F - SUMMARY</t>
  </si>
  <si>
    <t xml:space="preserve">Additional Pumping (annual estimate) </t>
  </si>
  <si>
    <t>200 hours</t>
  </si>
  <si>
    <t>TOTAL SUM BID PRICE for Original Contract Period (Items 1 to 11):</t>
  </si>
  <si>
    <t>PART B - TOTAL SUM BID PRICE FOR 1ST SUPPLEMENTAL YEAR (ITEMS 1 TO 11)</t>
  </si>
  <si>
    <t>PART C - TOTAL SUM BID PRICE FOR 2ND SUPPLEMENTAL YEAR (ITEMS 1 TO 11)</t>
  </si>
  <si>
    <t>PART D - TOTAL SUM BID PRICE FOR 3RD SUPPLEMENTAL YEAR (ITEMS 1 TO 11)</t>
  </si>
  <si>
    <t>PART E - TOTAL SUM BID PRICE FOR 4TH SUPPLEMENTAL YEAR (ITEMS 1 TO 11)</t>
  </si>
  <si>
    <t>PART A - TOTAL SUM BID PRICE FOR ORIGINAL CONTRACT PERIOD (ITEMS 1 TO 11)</t>
  </si>
  <si>
    <t>TOTAL SUM BID PRICE for 1st Supplemental Year (Items 1 to 11)***:</t>
  </si>
  <si>
    <t>TOTAL SUM BID PRICE for 2nd Supplemental Year (Items 1 to 11)***:</t>
  </si>
  <si>
    <t>TOTAL SUM BID PRICE for 3rd Supplemental Year (Items 1 to 11)***:</t>
  </si>
  <si>
    <t>Total Sum Bid Price (Items 1 to 8):</t>
  </si>
  <si>
    <t>TOTAL SUM BID PRICE for 4th Supplemental Year (Items 1 to 11)***:</t>
  </si>
  <si>
    <t>GRAND TOTAL SUM BID PRICE FOR ALL FIVE (5) YEARS</t>
  </si>
  <si>
    <r>
      <t xml:space="preserve">Number of Systems
</t>
    </r>
    <r>
      <rPr>
        <b/>
        <sz val="10"/>
        <rFont val="Arial"/>
        <family val="2"/>
      </rPr>
      <t>(a)</t>
    </r>
  </si>
  <si>
    <r>
      <t xml:space="preserve">Estimated Number of Service Visits </t>
    </r>
    <r>
      <rPr>
        <b/>
        <sz val="10"/>
        <rFont val="Arial"/>
        <family val="2"/>
      </rPr>
      <t>(c)</t>
    </r>
  </si>
  <si>
    <r>
      <t xml:space="preserve">Total Bid Price
</t>
    </r>
    <r>
      <rPr>
        <b/>
        <sz val="8"/>
        <rFont val="Arial"/>
        <family val="2"/>
      </rPr>
      <t>(</t>
    </r>
    <r>
      <rPr>
        <b/>
        <sz val="10"/>
        <rFont val="Arial"/>
        <family val="2"/>
      </rPr>
      <t>(a)</t>
    </r>
    <r>
      <rPr>
        <b/>
        <sz val="8"/>
        <rFont val="Arial"/>
        <family val="2"/>
      </rPr>
      <t xml:space="preserve"> multiplied by 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 xml:space="preserve">multiplied by </t>
    </r>
    <r>
      <rPr>
        <b/>
        <sz val="10"/>
        <rFont val="Arial"/>
        <family val="2"/>
      </rPr>
      <t>(c)</t>
    </r>
    <r>
      <rPr>
        <b/>
        <sz val="8"/>
        <rFont val="Arial"/>
        <family val="2"/>
      </rPr>
      <t>)</t>
    </r>
  </si>
  <si>
    <t>Quarterly</t>
  </si>
  <si>
    <t xml:space="preserve">Blanche Pope Elementary School  </t>
  </si>
  <si>
    <r>
      <t xml:space="preserve">Unit Bid Price 
</t>
    </r>
    <r>
      <rPr>
        <b/>
        <sz val="10"/>
        <rFont val="Arial"/>
        <family val="2"/>
      </rPr>
      <t>(b)</t>
    </r>
  </si>
  <si>
    <t>Item Number</t>
  </si>
  <si>
    <t>Service Period</t>
  </si>
  <si>
    <r>
      <t xml:space="preserve">Total Bid Price
</t>
    </r>
    <r>
      <rPr>
        <b/>
        <sz val="8"/>
        <rFont val="Arial"/>
        <family val="2"/>
      </rPr>
      <t>(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 xml:space="preserve">multiplied by </t>
    </r>
    <r>
      <rPr>
        <b/>
        <sz val="10"/>
        <rFont val="Arial"/>
        <family val="2"/>
      </rPr>
      <t>(c)</t>
    </r>
    <r>
      <rPr>
        <b/>
        <sz val="8"/>
        <rFont val="Arial"/>
        <family val="2"/>
      </rPr>
      <t>)</t>
    </r>
  </si>
  <si>
    <t>Leach fields and 2 septic tanks with effluent filters</t>
  </si>
  <si>
    <t xml:space="preserve">Leach fields with 7 septic tanks </t>
  </si>
  <si>
    <t xml:space="preserve">Leach fields with 2 septic tanks </t>
  </si>
  <si>
    <t>Leach fields and seepage pits with 4 septic tanks with effluent filters</t>
  </si>
  <si>
    <t>Leach fields with 2 septic tanks.  Alternate leach fields semi-annually</t>
  </si>
  <si>
    <t xml:space="preserve">Leach fields with 4 septic tanks </t>
  </si>
  <si>
    <t>Leach fields with 6 septic tanks. Alternate leach fields semi-annually</t>
  </si>
  <si>
    <r>
      <t xml:space="preserve">Annual Estimate </t>
    </r>
    <r>
      <rPr>
        <b/>
        <sz val="10"/>
        <rFont val="Arial"/>
        <family val="2"/>
      </rPr>
      <t>(c)</t>
    </r>
  </si>
  <si>
    <t>Annual</t>
  </si>
  <si>
    <r>
      <rPr>
        <sz val="9"/>
        <rFont val="Arial"/>
        <family val="2"/>
      </rPr>
      <t xml:space="preserve">
*Unit bid price for Authorized Extra Work - Service Hours shall be the hourly rate charged for any emergency, repair or authorized extra work that is not included in the quarterly or annual services.
</t>
    </r>
    <r>
      <rPr>
        <b/>
        <sz val="9"/>
        <rFont val="Arial"/>
        <family val="2"/>
      </rPr>
      <t xml:space="preserve">
**</t>
    </r>
    <r>
      <rPr>
        <sz val="9"/>
        <rFont val="Arial"/>
        <family val="2"/>
      </rPr>
      <t>Allowance for parts, material, or subcontractor services including mark-up is for any emergency, repair or authorized extra work that is not included in the quarterly or annual services.</t>
    </r>
  </si>
  <si>
    <t>Authorized Extra Work - Service Hours* (annual estimate)</t>
  </si>
  <si>
    <r>
      <rPr>
        <sz val="9"/>
        <rFont val="Arial"/>
        <family val="2"/>
      </rPr>
      <t xml:space="preserve">
*Unit bid price for Authorized Extra Work - Service Hours shall be the hourly rate charged for any emergency, repair or authorized extra work that is not included in the quarterly or annual services.
</t>
    </r>
    <r>
      <rPr>
        <b/>
        <sz val="9"/>
        <rFont val="Arial"/>
        <family val="2"/>
      </rPr>
      <t xml:space="preserve">
**</t>
    </r>
    <r>
      <rPr>
        <sz val="9"/>
        <rFont val="Arial"/>
        <family val="2"/>
      </rPr>
      <t>Allowance for parts, material, or subcontractor services including mark-up is for any emergency, repair or authorized extra work that is not included in the quarterly or annual services.</t>
    </r>
    <r>
      <rPr>
        <b/>
        <sz val="9"/>
        <rFont val="Arial"/>
        <family val="2"/>
      </rPr>
      <t xml:space="preserve">
</t>
    </r>
    <r>
      <rPr>
        <sz val="9"/>
        <rFont val="Arial"/>
        <family val="2"/>
      </rPr>
      <t>***This amount will be used for future Contract supplements, if applicable.</t>
    </r>
  </si>
  <si>
    <t>Allowance**  (annual estimate)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</si>
</sst>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4" formatCode="_(&quot;$&quot;* #,##0.00_);_(&quot;$&quot;* \(#,##0.00\);_(&quot;$&quot;* &quot;-&quot;??_);_(@_)"/>
  </numFmts>
  <fonts count="1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1">
    <xf numFmtId="0" fontId="0" fillId="0" borderId="0" xfId="0"/>
    <xf numFmtId="7" fontId="4" fillId="0" borderId="16" xfId="1" applyNumberFormat="1" applyFont="1" applyBorder="1" applyProtection="1"/>
    <xf numFmtId="0" fontId="4" fillId="0" borderId="16" xfId="0" applyFont="1" applyBorder="1" applyAlignment="1" applyProtection="1">
      <alignment wrapText="1"/>
    </xf>
    <xf numFmtId="0" fontId="2" fillId="0" borderId="16" xfId="0" applyFont="1" applyBorder="1" applyAlignment="1" applyProtection="1">
      <alignment horizontal="center"/>
    </xf>
    <xf numFmtId="0" fontId="4" fillId="0" borderId="16" xfId="0" applyFont="1" applyBorder="1" applyAlignment="1" applyProtection="1">
      <alignment horizontal="left" vertical="top" wrapText="1"/>
    </xf>
    <xf numFmtId="0" fontId="4" fillId="0" borderId="16" xfId="0" applyFont="1" applyBorder="1" applyAlignment="1" applyProtection="1">
      <alignment horizontal="center"/>
    </xf>
    <xf numFmtId="37" fontId="4" fillId="0" borderId="16" xfId="1" applyNumberFormat="1" applyFont="1" applyBorder="1" applyAlignment="1" applyProtection="1">
      <alignment horizontal="center"/>
    </xf>
    <xf numFmtId="0" fontId="4" fillId="0" borderId="0" xfId="0" applyFont="1" applyProtection="1"/>
    <xf numFmtId="44" fontId="4" fillId="0" borderId="16" xfId="1" applyNumberFormat="1" applyFont="1" applyBorder="1" applyProtection="1"/>
    <xf numFmtId="0" fontId="6" fillId="2" borderId="1" xfId="0" applyFont="1" applyFill="1" applyBorder="1" applyAlignment="1" applyProtection="1">
      <alignment horizontal="center" vertical="center" wrapText="1"/>
    </xf>
    <xf numFmtId="0" fontId="2" fillId="3" borderId="17" xfId="0" applyFont="1" applyFill="1" applyBorder="1" applyAlignment="1" applyProtection="1">
      <alignment horizontal="right" vertical="center"/>
    </xf>
    <xf numFmtId="0" fontId="2" fillId="3" borderId="18" xfId="0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 applyProtection="1">
      <alignment vertical="center"/>
    </xf>
    <xf numFmtId="0" fontId="2" fillId="3" borderId="3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Continuous" vertical="center"/>
    </xf>
    <xf numFmtId="0" fontId="6" fillId="2" borderId="3" xfId="0" applyFont="1" applyFill="1" applyBorder="1" applyAlignment="1" applyProtection="1">
      <alignment horizontal="center" vertical="center" wrapText="1"/>
    </xf>
    <xf numFmtId="7" fontId="6" fillId="2" borderId="5" xfId="1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vertical="center"/>
    </xf>
    <xf numFmtId="7" fontId="4" fillId="0" borderId="2" xfId="1" applyNumberFormat="1" applyFont="1" applyBorder="1" applyAlignment="1" applyProtection="1">
      <alignment horizontal="right" vertical="center"/>
    </xf>
    <xf numFmtId="44" fontId="4" fillId="0" borderId="1" xfId="1" applyNumberFormat="1" applyFont="1" applyFill="1" applyBorder="1" applyAlignment="1" applyProtection="1">
      <alignment vertical="center"/>
      <protection locked="0"/>
    </xf>
    <xf numFmtId="37" fontId="4" fillId="0" borderId="1" xfId="1" applyNumberFormat="1" applyFont="1" applyFill="1" applyBorder="1" applyAlignment="1" applyProtection="1">
      <alignment horizontal="center" vertical="center" wrapText="1"/>
    </xf>
    <xf numFmtId="44" fontId="4" fillId="0" borderId="1" xfId="1" applyNumberFormat="1" applyFont="1" applyFill="1" applyBorder="1" applyAlignment="1" applyProtection="1">
      <alignment horizontal="right" vertical="center"/>
    </xf>
    <xf numFmtId="44" fontId="2" fillId="0" borderId="6" xfId="1" applyNumberFormat="1" applyFont="1" applyFill="1" applyBorder="1" applyAlignment="1" applyProtection="1">
      <alignment horizontal="right" vertical="center"/>
    </xf>
    <xf numFmtId="37" fontId="4" fillId="0" borderId="1" xfId="1" applyNumberFormat="1" applyFont="1" applyFill="1" applyBorder="1" applyAlignment="1" applyProtection="1">
      <alignment horizontal="center" vertical="center"/>
    </xf>
    <xf numFmtId="7" fontId="2" fillId="0" borderId="6" xfId="1" applyNumberFormat="1" applyFont="1" applyFill="1" applyBorder="1" applyAlignment="1" applyProtection="1">
      <alignment horizontal="right" vertical="center" indent="1"/>
    </xf>
    <xf numFmtId="0" fontId="2" fillId="5" borderId="3" xfId="0" applyFont="1" applyFill="1" applyBorder="1" applyAlignment="1" applyProtection="1">
      <alignment vertical="center"/>
    </xf>
    <xf numFmtId="0" fontId="2" fillId="5" borderId="17" xfId="0" applyFont="1" applyFill="1" applyBorder="1" applyAlignment="1" applyProtection="1">
      <alignment horizontal="right" vertical="center"/>
    </xf>
    <xf numFmtId="7" fontId="2" fillId="0" borderId="6" xfId="1" applyNumberFormat="1" applyFont="1" applyFill="1" applyBorder="1" applyAlignment="1" applyProtection="1">
      <alignment horizontal="right" vertical="center"/>
    </xf>
    <xf numFmtId="7" fontId="4" fillId="0" borderId="1" xfId="1" applyNumberFormat="1" applyFont="1" applyFill="1" applyBorder="1" applyAlignment="1" applyProtection="1">
      <alignment horizontal="left" vertical="center" indent="1"/>
    </xf>
    <xf numFmtId="7" fontId="4" fillId="0" borderId="2" xfId="1" applyNumberFormat="1" applyFont="1" applyFill="1" applyBorder="1" applyAlignment="1" applyProtection="1">
      <alignment horizontal="left" vertical="center" indent="1"/>
    </xf>
    <xf numFmtId="7" fontId="2" fillId="0" borderId="4" xfId="1" applyNumberFormat="1" applyFont="1" applyFill="1" applyBorder="1" applyAlignment="1" applyProtection="1">
      <alignment horizontal="left" vertical="center" indent="1"/>
    </xf>
    <xf numFmtId="0" fontId="6" fillId="0" borderId="19" xfId="0" applyFont="1" applyBorder="1" applyAlignment="1" applyProtection="1">
      <alignment horizontal="left" vertical="top" wrapText="1"/>
    </xf>
    <xf numFmtId="0" fontId="5" fillId="0" borderId="20" xfId="0" applyFont="1" applyBorder="1" applyAlignment="1" applyProtection="1">
      <alignment horizontal="left" vertical="top" wrapText="1"/>
    </xf>
    <xf numFmtId="0" fontId="5" fillId="0" borderId="21" xfId="0" applyFont="1" applyBorder="1" applyAlignment="1" applyProtection="1">
      <alignment horizontal="left" vertical="top" wrapText="1"/>
    </xf>
    <xf numFmtId="0" fontId="2" fillId="0" borderId="7" xfId="0" applyFont="1" applyBorder="1" applyAlignment="1" applyProtection="1">
      <alignment horizontal="left" vertical="center"/>
    </xf>
    <xf numFmtId="0" fontId="2" fillId="0" borderId="3" xfId="0" applyFont="1" applyBorder="1" applyAlignment="1" applyProtection="1">
      <alignment horizontal="left" vertical="center"/>
    </xf>
    <xf numFmtId="0" fontId="2" fillId="0" borderId="5" xfId="0" applyFont="1" applyBorder="1" applyAlignment="1" applyProtection="1">
      <alignment horizontal="left" vertical="center"/>
    </xf>
    <xf numFmtId="0" fontId="2" fillId="0" borderId="7" xfId="0" applyFont="1" applyBorder="1" applyAlignment="1" applyProtection="1">
      <alignment horizontal="left" vertical="center" wrapText="1"/>
    </xf>
    <xf numFmtId="0" fontId="2" fillId="0" borderId="3" xfId="0" applyFont="1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0" fontId="2" fillId="0" borderId="9" xfId="0" applyFont="1" applyFill="1" applyBorder="1" applyAlignment="1" applyProtection="1">
      <alignment horizontal="left" vertical="center" wrapText="1"/>
    </xf>
    <xf numFmtId="0" fontId="4" fillId="0" borderId="8" xfId="0" applyFont="1" applyBorder="1" applyAlignment="1" applyProtection="1">
      <alignment horizontal="left" vertical="center" wrapText="1"/>
    </xf>
    <xf numFmtId="0" fontId="4" fillId="0" borderId="9" xfId="0" applyFont="1" applyBorder="1" applyAlignment="1" applyProtection="1">
      <alignment horizontal="left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right" vertical="center"/>
    </xf>
    <xf numFmtId="0" fontId="4" fillId="0" borderId="3" xfId="0" applyFont="1" applyBorder="1" applyAlignment="1">
      <alignment vertical="center"/>
    </xf>
    <xf numFmtId="0" fontId="8" fillId="2" borderId="7" xfId="0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left" vertical="center" wrapText="1"/>
    </xf>
    <xf numFmtId="0" fontId="9" fillId="0" borderId="13" xfId="0" applyFont="1" applyBorder="1" applyAlignment="1" applyProtection="1">
      <alignment horizontal="right" vertical="center" wrapText="1" indent="1"/>
    </xf>
    <xf numFmtId="0" fontId="9" fillId="0" borderId="14" xfId="0" applyFont="1" applyBorder="1" applyAlignment="1" applyProtection="1">
      <alignment horizontal="right" vertical="center" wrapText="1" indent="1"/>
    </xf>
    <xf numFmtId="0" fontId="9" fillId="0" borderId="15" xfId="0" applyFont="1" applyBorder="1" applyAlignment="1" applyProtection="1">
      <alignment horizontal="right" vertical="center" wrapText="1" indent="1"/>
    </xf>
    <xf numFmtId="0" fontId="2" fillId="0" borderId="7" xfId="0" applyFont="1" applyBorder="1" applyAlignment="1" applyProtection="1">
      <alignment horizontal="left" vertical="center" wrapText="1" indent="7"/>
    </xf>
    <xf numFmtId="0" fontId="2" fillId="0" borderId="3" xfId="0" applyFont="1" applyBorder="1" applyAlignment="1" applyProtection="1">
      <alignment horizontal="left" vertical="center" wrapText="1" indent="7"/>
    </xf>
    <xf numFmtId="0" fontId="2" fillId="0" borderId="5" xfId="0" applyFont="1" applyBorder="1" applyAlignment="1" applyProtection="1">
      <alignment horizontal="left" vertical="center" wrapText="1" indent="7"/>
    </xf>
    <xf numFmtId="0" fontId="2" fillId="0" borderId="10" xfId="0" applyFont="1" applyBorder="1" applyAlignment="1" applyProtection="1">
      <alignment horizontal="left" vertical="center" wrapText="1" indent="7"/>
    </xf>
    <xf numFmtId="0" fontId="2" fillId="0" borderId="11" xfId="0" applyFont="1" applyBorder="1" applyAlignment="1" applyProtection="1">
      <alignment horizontal="left" vertical="center" wrapText="1" indent="7"/>
    </xf>
    <xf numFmtId="0" fontId="2" fillId="0" borderId="12" xfId="0" applyFont="1" applyBorder="1" applyAlignment="1" applyProtection="1">
      <alignment horizontal="left" vertical="center" wrapText="1" indent="7"/>
    </xf>
    <xf numFmtId="0" fontId="4" fillId="0" borderId="3" xfId="0" applyFont="1" applyBorder="1" applyAlignment="1" applyProtection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82D89-809A-439B-B93E-563FB60F8053}">
  <sheetPr>
    <pageSetUpPr fitToPage="1"/>
  </sheetPr>
  <dimension ref="A1:H132"/>
  <sheetViews>
    <sheetView tabSelected="1" view="pageLayout" topLeftCell="A103" zoomScale="110" zoomScaleNormal="100" zoomScalePageLayoutView="110" workbookViewId="0">
      <selection activeCell="F114" sqref="F114"/>
    </sheetView>
  </sheetViews>
  <sheetFormatPr defaultRowHeight="20.100000000000001" customHeight="1" x14ac:dyDescent="0.2"/>
  <cols>
    <col min="1" max="1" width="7.140625" style="3" customWidth="1"/>
    <col min="2" max="2" width="26.28515625" style="2" customWidth="1"/>
    <col min="3" max="3" width="27.140625" style="4" customWidth="1"/>
    <col min="4" max="4" width="9.7109375" style="22" customWidth="1"/>
    <col min="5" max="5" width="8.5703125" style="5" customWidth="1"/>
    <col min="6" max="6" width="9.5703125" style="8" customWidth="1"/>
    <col min="7" max="7" width="10.42578125" style="6" customWidth="1"/>
    <col min="8" max="8" width="16.5703125" style="1" customWidth="1"/>
    <col min="9" max="16384" width="9.140625" style="7"/>
  </cols>
  <sheetData>
    <row r="1" spans="1:8" s="15" customFormat="1" ht="20.100000000000001" customHeight="1" x14ac:dyDescent="0.2">
      <c r="A1" s="58" t="s">
        <v>11</v>
      </c>
      <c r="B1" s="59"/>
      <c r="C1" s="59"/>
      <c r="D1" s="59"/>
      <c r="E1" s="59"/>
      <c r="F1" s="59"/>
      <c r="G1" s="59"/>
      <c r="H1" s="60"/>
    </row>
    <row r="2" spans="1:8" s="19" customFormat="1" ht="48.95" customHeight="1" x14ac:dyDescent="0.2">
      <c r="A2" s="9" t="s">
        <v>8</v>
      </c>
      <c r="B2" s="17" t="s">
        <v>1</v>
      </c>
      <c r="C2" s="9" t="s">
        <v>0</v>
      </c>
      <c r="D2" s="9" t="s">
        <v>38</v>
      </c>
      <c r="E2" s="9" t="s">
        <v>31</v>
      </c>
      <c r="F2" s="9" t="s">
        <v>36</v>
      </c>
      <c r="G2" s="9" t="s">
        <v>32</v>
      </c>
      <c r="H2" s="18" t="s">
        <v>33</v>
      </c>
    </row>
    <row r="3" spans="1:8" s="23" customFormat="1" ht="27" customHeight="1" x14ac:dyDescent="0.2">
      <c r="A3" s="47">
        <v>1</v>
      </c>
      <c r="B3" s="49" t="s">
        <v>35</v>
      </c>
      <c r="C3" s="51" t="s">
        <v>40</v>
      </c>
      <c r="D3" s="20" t="s">
        <v>34</v>
      </c>
      <c r="E3" s="20">
        <v>2</v>
      </c>
      <c r="F3" s="26"/>
      <c r="G3" s="27">
        <v>4</v>
      </c>
      <c r="H3" s="28">
        <f>E3*F3*G3</f>
        <v>0</v>
      </c>
    </row>
    <row r="4" spans="1:8" s="23" customFormat="1" ht="27" customHeight="1" x14ac:dyDescent="0.2">
      <c r="A4" s="48"/>
      <c r="B4" s="50"/>
      <c r="C4" s="52"/>
      <c r="D4" s="20" t="s">
        <v>48</v>
      </c>
      <c r="E4" s="20">
        <v>2</v>
      </c>
      <c r="F4" s="26"/>
      <c r="G4" s="27">
        <v>1</v>
      </c>
      <c r="H4" s="28">
        <f t="shared" ref="H4:H18" si="0">E4*F4*G4</f>
        <v>0</v>
      </c>
    </row>
    <row r="5" spans="1:8" s="23" customFormat="1" ht="27" customHeight="1" x14ac:dyDescent="0.2">
      <c r="A5" s="47">
        <v>2</v>
      </c>
      <c r="B5" s="49" t="s">
        <v>2</v>
      </c>
      <c r="C5" s="51" t="s">
        <v>41</v>
      </c>
      <c r="D5" s="20" t="s">
        <v>34</v>
      </c>
      <c r="E5" s="20">
        <v>7</v>
      </c>
      <c r="F5" s="26"/>
      <c r="G5" s="27">
        <v>4</v>
      </c>
      <c r="H5" s="28">
        <f t="shared" si="0"/>
        <v>0</v>
      </c>
    </row>
    <row r="6" spans="1:8" s="23" customFormat="1" ht="27" customHeight="1" x14ac:dyDescent="0.2">
      <c r="A6" s="48"/>
      <c r="B6" s="50"/>
      <c r="C6" s="52"/>
      <c r="D6" s="20" t="s">
        <v>48</v>
      </c>
      <c r="E6" s="20">
        <v>7</v>
      </c>
      <c r="F6" s="26"/>
      <c r="G6" s="27">
        <v>1</v>
      </c>
      <c r="H6" s="28">
        <f t="shared" si="0"/>
        <v>0</v>
      </c>
    </row>
    <row r="7" spans="1:8" s="23" customFormat="1" ht="27" customHeight="1" x14ac:dyDescent="0.2">
      <c r="A7" s="47">
        <v>3</v>
      </c>
      <c r="B7" s="49" t="s">
        <v>3</v>
      </c>
      <c r="C7" s="51" t="s">
        <v>42</v>
      </c>
      <c r="D7" s="20" t="s">
        <v>34</v>
      </c>
      <c r="E7" s="20">
        <v>2</v>
      </c>
      <c r="F7" s="26"/>
      <c r="G7" s="27">
        <v>4</v>
      </c>
      <c r="H7" s="28">
        <f t="shared" si="0"/>
        <v>0</v>
      </c>
    </row>
    <row r="8" spans="1:8" s="23" customFormat="1" ht="27" customHeight="1" x14ac:dyDescent="0.2">
      <c r="A8" s="48"/>
      <c r="B8" s="50"/>
      <c r="C8" s="52"/>
      <c r="D8" s="20" t="s">
        <v>48</v>
      </c>
      <c r="E8" s="20">
        <v>2</v>
      </c>
      <c r="F8" s="26"/>
      <c r="G8" s="27">
        <v>1</v>
      </c>
      <c r="H8" s="28">
        <f t="shared" si="0"/>
        <v>0</v>
      </c>
    </row>
    <row r="9" spans="1:8" s="23" customFormat="1" ht="27" customHeight="1" x14ac:dyDescent="0.2">
      <c r="A9" s="47">
        <v>4</v>
      </c>
      <c r="B9" s="49" t="s">
        <v>4</v>
      </c>
      <c r="C9" s="51" t="s">
        <v>43</v>
      </c>
      <c r="D9" s="20" t="s">
        <v>34</v>
      </c>
      <c r="E9" s="20">
        <v>4</v>
      </c>
      <c r="F9" s="26"/>
      <c r="G9" s="27">
        <v>4</v>
      </c>
      <c r="H9" s="28">
        <f t="shared" si="0"/>
        <v>0</v>
      </c>
    </row>
    <row r="10" spans="1:8" s="23" customFormat="1" ht="27" customHeight="1" x14ac:dyDescent="0.2">
      <c r="A10" s="48"/>
      <c r="B10" s="50"/>
      <c r="C10" s="52"/>
      <c r="D10" s="20" t="s">
        <v>48</v>
      </c>
      <c r="E10" s="20">
        <v>4</v>
      </c>
      <c r="F10" s="26"/>
      <c r="G10" s="27">
        <v>1</v>
      </c>
      <c r="H10" s="28">
        <f t="shared" si="0"/>
        <v>0</v>
      </c>
    </row>
    <row r="11" spans="1:8" s="23" customFormat="1" ht="27" customHeight="1" x14ac:dyDescent="0.2">
      <c r="A11" s="47">
        <v>5</v>
      </c>
      <c r="B11" s="49" t="s">
        <v>5</v>
      </c>
      <c r="C11" s="51" t="s">
        <v>44</v>
      </c>
      <c r="D11" s="20" t="s">
        <v>34</v>
      </c>
      <c r="E11" s="20">
        <v>2</v>
      </c>
      <c r="F11" s="26"/>
      <c r="G11" s="27">
        <v>4</v>
      </c>
      <c r="H11" s="28">
        <f t="shared" si="0"/>
        <v>0</v>
      </c>
    </row>
    <row r="12" spans="1:8" s="23" customFormat="1" ht="27" customHeight="1" x14ac:dyDescent="0.2">
      <c r="A12" s="48"/>
      <c r="B12" s="50"/>
      <c r="C12" s="52"/>
      <c r="D12" s="20" t="s">
        <v>48</v>
      </c>
      <c r="E12" s="20">
        <v>2</v>
      </c>
      <c r="F12" s="26"/>
      <c r="G12" s="27">
        <v>1</v>
      </c>
      <c r="H12" s="28">
        <f t="shared" si="0"/>
        <v>0</v>
      </c>
    </row>
    <row r="13" spans="1:8" s="23" customFormat="1" ht="27" customHeight="1" x14ac:dyDescent="0.2">
      <c r="A13" s="47">
        <v>6</v>
      </c>
      <c r="B13" s="49" t="s">
        <v>6</v>
      </c>
      <c r="C13" s="51" t="s">
        <v>45</v>
      </c>
      <c r="D13" s="20" t="s">
        <v>34</v>
      </c>
      <c r="E13" s="20">
        <v>4</v>
      </c>
      <c r="F13" s="26"/>
      <c r="G13" s="27">
        <v>4</v>
      </c>
      <c r="H13" s="28">
        <f t="shared" si="0"/>
        <v>0</v>
      </c>
    </row>
    <row r="14" spans="1:8" s="23" customFormat="1" ht="27" customHeight="1" x14ac:dyDescent="0.2">
      <c r="A14" s="48"/>
      <c r="B14" s="50"/>
      <c r="C14" s="52"/>
      <c r="D14" s="20" t="s">
        <v>48</v>
      </c>
      <c r="E14" s="20">
        <v>4</v>
      </c>
      <c r="F14" s="26"/>
      <c r="G14" s="27">
        <v>1</v>
      </c>
      <c r="H14" s="28">
        <f t="shared" si="0"/>
        <v>0</v>
      </c>
    </row>
    <row r="15" spans="1:8" s="23" customFormat="1" ht="27" customHeight="1" x14ac:dyDescent="0.2">
      <c r="A15" s="47">
        <v>7</v>
      </c>
      <c r="B15" s="49" t="s">
        <v>7</v>
      </c>
      <c r="C15" s="51" t="s">
        <v>46</v>
      </c>
      <c r="D15" s="20" t="s">
        <v>34</v>
      </c>
      <c r="E15" s="20">
        <v>6</v>
      </c>
      <c r="F15" s="26"/>
      <c r="G15" s="27">
        <v>4</v>
      </c>
      <c r="H15" s="28">
        <f t="shared" si="0"/>
        <v>0</v>
      </c>
    </row>
    <row r="16" spans="1:8" s="23" customFormat="1" ht="27" customHeight="1" x14ac:dyDescent="0.2">
      <c r="A16" s="48"/>
      <c r="B16" s="50"/>
      <c r="C16" s="52"/>
      <c r="D16" s="20" t="s">
        <v>48</v>
      </c>
      <c r="E16" s="20">
        <v>6</v>
      </c>
      <c r="F16" s="26"/>
      <c r="G16" s="27">
        <v>1</v>
      </c>
      <c r="H16" s="28">
        <f t="shared" si="0"/>
        <v>0</v>
      </c>
    </row>
    <row r="17" spans="1:8" s="23" customFormat="1" ht="27" customHeight="1" x14ac:dyDescent="0.2">
      <c r="A17" s="47">
        <v>8</v>
      </c>
      <c r="B17" s="49" t="s">
        <v>9</v>
      </c>
      <c r="C17" s="51" t="s">
        <v>10</v>
      </c>
      <c r="D17" s="20" t="s">
        <v>34</v>
      </c>
      <c r="E17" s="20">
        <v>14</v>
      </c>
      <c r="F17" s="26"/>
      <c r="G17" s="27">
        <v>4</v>
      </c>
      <c r="H17" s="28">
        <f t="shared" si="0"/>
        <v>0</v>
      </c>
    </row>
    <row r="18" spans="1:8" s="23" customFormat="1" ht="27" customHeight="1" thickBot="1" x14ac:dyDescent="0.25">
      <c r="A18" s="48"/>
      <c r="B18" s="50"/>
      <c r="C18" s="52"/>
      <c r="D18" s="20" t="s">
        <v>48</v>
      </c>
      <c r="E18" s="20">
        <v>14</v>
      </c>
      <c r="F18" s="26"/>
      <c r="G18" s="27">
        <v>1</v>
      </c>
      <c r="H18" s="28">
        <f t="shared" si="0"/>
        <v>0</v>
      </c>
    </row>
    <row r="19" spans="1:8" s="24" customFormat="1" ht="27" customHeight="1" thickBot="1" x14ac:dyDescent="0.25">
      <c r="A19" s="11"/>
      <c r="B19" s="12"/>
      <c r="C19" s="13"/>
      <c r="D19" s="21"/>
      <c r="E19" s="13"/>
      <c r="F19" s="13"/>
      <c r="G19" s="10" t="s">
        <v>28</v>
      </c>
      <c r="H19" s="29">
        <f>SUM(H3:H18)</f>
        <v>0</v>
      </c>
    </row>
    <row r="20" spans="1:8" s="15" customFormat="1" ht="52.5" customHeight="1" x14ac:dyDescent="0.2">
      <c r="A20" s="9" t="s">
        <v>37</v>
      </c>
      <c r="B20" s="53" t="s">
        <v>0</v>
      </c>
      <c r="C20" s="54"/>
      <c r="D20" s="54"/>
      <c r="E20" s="55"/>
      <c r="F20" s="9" t="s">
        <v>36</v>
      </c>
      <c r="G20" s="9" t="s">
        <v>47</v>
      </c>
      <c r="H20" s="18" t="s">
        <v>39</v>
      </c>
    </row>
    <row r="21" spans="1:8" s="15" customFormat="1" ht="30" customHeight="1" x14ac:dyDescent="0.2">
      <c r="A21" s="14">
        <v>9</v>
      </c>
      <c r="B21" s="41" t="s">
        <v>17</v>
      </c>
      <c r="C21" s="42"/>
      <c r="D21" s="42"/>
      <c r="E21" s="43"/>
      <c r="F21" s="26"/>
      <c r="G21" s="30">
        <v>4</v>
      </c>
      <c r="H21" s="28">
        <f>F21*G21</f>
        <v>0</v>
      </c>
    </row>
    <row r="22" spans="1:8" s="15" customFormat="1" ht="30" customHeight="1" x14ac:dyDescent="0.2">
      <c r="A22" s="14">
        <v>10</v>
      </c>
      <c r="B22" s="44" t="s">
        <v>50</v>
      </c>
      <c r="C22" s="45"/>
      <c r="D22" s="45"/>
      <c r="E22" s="46"/>
      <c r="F22" s="26"/>
      <c r="G22" s="30" t="s">
        <v>18</v>
      </c>
      <c r="H22" s="28">
        <f>F22*200</f>
        <v>0</v>
      </c>
    </row>
    <row r="23" spans="1:8" s="15" customFormat="1" ht="30" customHeight="1" thickBot="1" x14ac:dyDescent="0.25">
      <c r="A23" s="16">
        <v>11</v>
      </c>
      <c r="B23" s="44" t="s">
        <v>52</v>
      </c>
      <c r="C23" s="45"/>
      <c r="D23" s="45"/>
      <c r="E23" s="45"/>
      <c r="F23" s="45"/>
      <c r="G23" s="46"/>
      <c r="H23" s="25">
        <v>10000</v>
      </c>
    </row>
    <row r="24" spans="1:8" ht="27" customHeight="1" thickBot="1" x14ac:dyDescent="0.25">
      <c r="A24" s="56" t="s">
        <v>19</v>
      </c>
      <c r="B24" s="70"/>
      <c r="C24" s="70"/>
      <c r="D24" s="70"/>
      <c r="E24" s="70"/>
      <c r="F24" s="70"/>
      <c r="G24" s="70"/>
      <c r="H24" s="31">
        <f>H19+H21+H22+H23</f>
        <v>10000</v>
      </c>
    </row>
    <row r="25" spans="1:8" ht="121.5" customHeight="1" x14ac:dyDescent="0.2">
      <c r="A25" s="38" t="s">
        <v>49</v>
      </c>
      <c r="B25" s="39"/>
      <c r="C25" s="39"/>
      <c r="D25" s="39"/>
      <c r="E25" s="39"/>
      <c r="F25" s="39"/>
      <c r="G25" s="39"/>
      <c r="H25" s="40"/>
    </row>
    <row r="26" spans="1:8" ht="24" customHeight="1" x14ac:dyDescent="0.2">
      <c r="A26" s="58" t="s">
        <v>12</v>
      </c>
      <c r="B26" s="59"/>
      <c r="C26" s="59"/>
      <c r="D26" s="59"/>
      <c r="E26" s="59"/>
      <c r="F26" s="59"/>
      <c r="G26" s="59"/>
      <c r="H26" s="60"/>
    </row>
    <row r="27" spans="1:8" s="19" customFormat="1" ht="48.95" customHeight="1" x14ac:dyDescent="0.2">
      <c r="A27" s="9" t="s">
        <v>8</v>
      </c>
      <c r="B27" s="17" t="s">
        <v>1</v>
      </c>
      <c r="C27" s="9" t="s">
        <v>0</v>
      </c>
      <c r="D27" s="9" t="s">
        <v>38</v>
      </c>
      <c r="E27" s="9" t="s">
        <v>31</v>
      </c>
      <c r="F27" s="9" t="s">
        <v>36</v>
      </c>
      <c r="G27" s="9" t="s">
        <v>32</v>
      </c>
      <c r="H27" s="18" t="s">
        <v>33</v>
      </c>
    </row>
    <row r="28" spans="1:8" s="23" customFormat="1" ht="27" customHeight="1" x14ac:dyDescent="0.2">
      <c r="A28" s="47">
        <v>1</v>
      </c>
      <c r="B28" s="49" t="s">
        <v>35</v>
      </c>
      <c r="C28" s="51" t="s">
        <v>40</v>
      </c>
      <c r="D28" s="20" t="s">
        <v>34</v>
      </c>
      <c r="E28" s="20">
        <v>2</v>
      </c>
      <c r="F28" s="26"/>
      <c r="G28" s="27">
        <v>4</v>
      </c>
      <c r="H28" s="28">
        <f>E28*F28*G28</f>
        <v>0</v>
      </c>
    </row>
    <row r="29" spans="1:8" s="23" customFormat="1" ht="27" customHeight="1" x14ac:dyDescent="0.2">
      <c r="A29" s="48"/>
      <c r="B29" s="50"/>
      <c r="C29" s="52"/>
      <c r="D29" s="20" t="s">
        <v>48</v>
      </c>
      <c r="E29" s="20">
        <v>2</v>
      </c>
      <c r="F29" s="26"/>
      <c r="G29" s="27">
        <v>1</v>
      </c>
      <c r="H29" s="28">
        <f t="shared" ref="H29:H43" si="1">E29*F29*G29</f>
        <v>0</v>
      </c>
    </row>
    <row r="30" spans="1:8" s="23" customFormat="1" ht="27" customHeight="1" x14ac:dyDescent="0.2">
      <c r="A30" s="47">
        <v>2</v>
      </c>
      <c r="B30" s="49" t="s">
        <v>2</v>
      </c>
      <c r="C30" s="51" t="s">
        <v>41</v>
      </c>
      <c r="D30" s="20" t="s">
        <v>34</v>
      </c>
      <c r="E30" s="20">
        <v>7</v>
      </c>
      <c r="F30" s="26"/>
      <c r="G30" s="27">
        <v>4</v>
      </c>
      <c r="H30" s="28">
        <f t="shared" si="1"/>
        <v>0</v>
      </c>
    </row>
    <row r="31" spans="1:8" s="23" customFormat="1" ht="27" customHeight="1" x14ac:dyDescent="0.2">
      <c r="A31" s="48"/>
      <c r="B31" s="50"/>
      <c r="C31" s="52"/>
      <c r="D31" s="20" t="s">
        <v>48</v>
      </c>
      <c r="E31" s="20">
        <v>7</v>
      </c>
      <c r="F31" s="26"/>
      <c r="G31" s="27">
        <v>1</v>
      </c>
      <c r="H31" s="28">
        <f t="shared" si="1"/>
        <v>0</v>
      </c>
    </row>
    <row r="32" spans="1:8" s="23" customFormat="1" ht="27" customHeight="1" x14ac:dyDescent="0.2">
      <c r="A32" s="47">
        <v>3</v>
      </c>
      <c r="B32" s="49" t="s">
        <v>3</v>
      </c>
      <c r="C32" s="51" t="s">
        <v>42</v>
      </c>
      <c r="D32" s="20" t="s">
        <v>34</v>
      </c>
      <c r="E32" s="20">
        <v>2</v>
      </c>
      <c r="F32" s="26"/>
      <c r="G32" s="27">
        <v>4</v>
      </c>
      <c r="H32" s="28">
        <f t="shared" si="1"/>
        <v>0</v>
      </c>
    </row>
    <row r="33" spans="1:8" s="23" customFormat="1" ht="27" customHeight="1" x14ac:dyDescent="0.2">
      <c r="A33" s="48"/>
      <c r="B33" s="50"/>
      <c r="C33" s="52"/>
      <c r="D33" s="20" t="s">
        <v>48</v>
      </c>
      <c r="E33" s="20">
        <v>2</v>
      </c>
      <c r="F33" s="26"/>
      <c r="G33" s="27">
        <v>1</v>
      </c>
      <c r="H33" s="28">
        <f t="shared" si="1"/>
        <v>0</v>
      </c>
    </row>
    <row r="34" spans="1:8" s="23" customFormat="1" ht="27" customHeight="1" x14ac:dyDescent="0.2">
      <c r="A34" s="47">
        <v>4</v>
      </c>
      <c r="B34" s="49" t="s">
        <v>4</v>
      </c>
      <c r="C34" s="51" t="s">
        <v>43</v>
      </c>
      <c r="D34" s="20" t="s">
        <v>34</v>
      </c>
      <c r="E34" s="20">
        <v>4</v>
      </c>
      <c r="F34" s="26"/>
      <c r="G34" s="27">
        <v>4</v>
      </c>
      <c r="H34" s="28">
        <f t="shared" si="1"/>
        <v>0</v>
      </c>
    </row>
    <row r="35" spans="1:8" s="23" customFormat="1" ht="27" customHeight="1" x14ac:dyDescent="0.2">
      <c r="A35" s="48"/>
      <c r="B35" s="50"/>
      <c r="C35" s="52"/>
      <c r="D35" s="20" t="s">
        <v>48</v>
      </c>
      <c r="E35" s="20">
        <v>4</v>
      </c>
      <c r="F35" s="26"/>
      <c r="G35" s="27">
        <v>1</v>
      </c>
      <c r="H35" s="28">
        <f t="shared" si="1"/>
        <v>0</v>
      </c>
    </row>
    <row r="36" spans="1:8" s="23" customFormat="1" ht="27" customHeight="1" x14ac:dyDescent="0.2">
      <c r="A36" s="47">
        <v>5</v>
      </c>
      <c r="B36" s="49" t="s">
        <v>5</v>
      </c>
      <c r="C36" s="51" t="s">
        <v>44</v>
      </c>
      <c r="D36" s="20" t="s">
        <v>34</v>
      </c>
      <c r="E36" s="20">
        <v>2</v>
      </c>
      <c r="F36" s="26"/>
      <c r="G36" s="27">
        <v>4</v>
      </c>
      <c r="H36" s="28">
        <f t="shared" si="1"/>
        <v>0</v>
      </c>
    </row>
    <row r="37" spans="1:8" s="23" customFormat="1" ht="27" customHeight="1" x14ac:dyDescent="0.2">
      <c r="A37" s="48"/>
      <c r="B37" s="50"/>
      <c r="C37" s="52"/>
      <c r="D37" s="20" t="s">
        <v>48</v>
      </c>
      <c r="E37" s="20">
        <v>2</v>
      </c>
      <c r="F37" s="26"/>
      <c r="G37" s="27">
        <v>1</v>
      </c>
      <c r="H37" s="28">
        <f t="shared" si="1"/>
        <v>0</v>
      </c>
    </row>
    <row r="38" spans="1:8" s="23" customFormat="1" ht="27" customHeight="1" x14ac:dyDescent="0.2">
      <c r="A38" s="47">
        <v>6</v>
      </c>
      <c r="B38" s="49" t="s">
        <v>6</v>
      </c>
      <c r="C38" s="51" t="s">
        <v>45</v>
      </c>
      <c r="D38" s="20" t="s">
        <v>34</v>
      </c>
      <c r="E38" s="20">
        <v>4</v>
      </c>
      <c r="F38" s="26"/>
      <c r="G38" s="27">
        <v>4</v>
      </c>
      <c r="H38" s="28">
        <f t="shared" si="1"/>
        <v>0</v>
      </c>
    </row>
    <row r="39" spans="1:8" s="23" customFormat="1" ht="27" customHeight="1" x14ac:dyDescent="0.2">
      <c r="A39" s="48"/>
      <c r="B39" s="50"/>
      <c r="C39" s="52"/>
      <c r="D39" s="20" t="s">
        <v>48</v>
      </c>
      <c r="E39" s="20">
        <v>4</v>
      </c>
      <c r="F39" s="26"/>
      <c r="G39" s="27">
        <v>1</v>
      </c>
      <c r="H39" s="28">
        <f t="shared" si="1"/>
        <v>0</v>
      </c>
    </row>
    <row r="40" spans="1:8" s="23" customFormat="1" ht="27" customHeight="1" x14ac:dyDescent="0.2">
      <c r="A40" s="47">
        <v>7</v>
      </c>
      <c r="B40" s="49" t="s">
        <v>7</v>
      </c>
      <c r="C40" s="51" t="s">
        <v>46</v>
      </c>
      <c r="D40" s="20" t="s">
        <v>34</v>
      </c>
      <c r="E40" s="20">
        <v>6</v>
      </c>
      <c r="F40" s="26"/>
      <c r="G40" s="27">
        <v>4</v>
      </c>
      <c r="H40" s="28">
        <f>E40*F40*G40</f>
        <v>0</v>
      </c>
    </row>
    <row r="41" spans="1:8" s="23" customFormat="1" ht="27" customHeight="1" x14ac:dyDescent="0.2">
      <c r="A41" s="48"/>
      <c r="B41" s="50"/>
      <c r="C41" s="52"/>
      <c r="D41" s="20" t="s">
        <v>48</v>
      </c>
      <c r="E41" s="20">
        <v>6</v>
      </c>
      <c r="F41" s="26"/>
      <c r="G41" s="27">
        <v>1</v>
      </c>
      <c r="H41" s="28">
        <f t="shared" si="1"/>
        <v>0</v>
      </c>
    </row>
    <row r="42" spans="1:8" s="23" customFormat="1" ht="27" customHeight="1" x14ac:dyDescent="0.2">
      <c r="A42" s="47">
        <v>8</v>
      </c>
      <c r="B42" s="49" t="s">
        <v>9</v>
      </c>
      <c r="C42" s="51" t="s">
        <v>10</v>
      </c>
      <c r="D42" s="20" t="s">
        <v>34</v>
      </c>
      <c r="E42" s="20">
        <v>14</v>
      </c>
      <c r="F42" s="26"/>
      <c r="G42" s="27">
        <v>4</v>
      </c>
      <c r="H42" s="28">
        <f t="shared" si="1"/>
        <v>0</v>
      </c>
    </row>
    <row r="43" spans="1:8" s="23" customFormat="1" ht="27" customHeight="1" thickBot="1" x14ac:dyDescent="0.25">
      <c r="A43" s="48"/>
      <c r="B43" s="50"/>
      <c r="C43" s="52"/>
      <c r="D43" s="20" t="s">
        <v>48</v>
      </c>
      <c r="E43" s="20">
        <v>14</v>
      </c>
      <c r="F43" s="26"/>
      <c r="G43" s="27">
        <v>1</v>
      </c>
      <c r="H43" s="28">
        <f t="shared" si="1"/>
        <v>0</v>
      </c>
    </row>
    <row r="44" spans="1:8" s="24" customFormat="1" ht="27" customHeight="1" thickBot="1" x14ac:dyDescent="0.25">
      <c r="A44" s="11"/>
      <c r="B44" s="12"/>
      <c r="C44" s="13"/>
      <c r="D44" s="21"/>
      <c r="E44" s="32"/>
      <c r="F44" s="32"/>
      <c r="G44" s="33" t="s">
        <v>28</v>
      </c>
      <c r="H44" s="29">
        <f>SUM(H28:H43)</f>
        <v>0</v>
      </c>
    </row>
    <row r="45" spans="1:8" s="15" customFormat="1" ht="52.5" customHeight="1" x14ac:dyDescent="0.2">
      <c r="A45" s="9" t="s">
        <v>37</v>
      </c>
      <c r="B45" s="53" t="s">
        <v>0</v>
      </c>
      <c r="C45" s="54"/>
      <c r="D45" s="54"/>
      <c r="E45" s="55"/>
      <c r="F45" s="9" t="s">
        <v>36</v>
      </c>
      <c r="G45" s="9" t="s">
        <v>47</v>
      </c>
      <c r="H45" s="18" t="s">
        <v>39</v>
      </c>
    </row>
    <row r="46" spans="1:8" s="15" customFormat="1" ht="34.5" customHeight="1" x14ac:dyDescent="0.2">
      <c r="A46" s="14">
        <v>9</v>
      </c>
      <c r="B46" s="41" t="s">
        <v>17</v>
      </c>
      <c r="C46" s="42"/>
      <c r="D46" s="42"/>
      <c r="E46" s="43"/>
      <c r="F46" s="26"/>
      <c r="G46" s="30">
        <v>4</v>
      </c>
      <c r="H46" s="28">
        <f>F46*G46</f>
        <v>0</v>
      </c>
    </row>
    <row r="47" spans="1:8" s="15" customFormat="1" ht="34.5" customHeight="1" x14ac:dyDescent="0.2">
      <c r="A47" s="14">
        <v>10</v>
      </c>
      <c r="B47" s="44" t="s">
        <v>50</v>
      </c>
      <c r="C47" s="45"/>
      <c r="D47" s="45"/>
      <c r="E47" s="46"/>
      <c r="F47" s="26"/>
      <c r="G47" s="30" t="s">
        <v>18</v>
      </c>
      <c r="H47" s="28">
        <f>F47*200</f>
        <v>0</v>
      </c>
    </row>
    <row r="48" spans="1:8" s="15" customFormat="1" ht="34.5" customHeight="1" thickBot="1" x14ac:dyDescent="0.25">
      <c r="A48" s="16">
        <v>11</v>
      </c>
      <c r="B48" s="44" t="s">
        <v>52</v>
      </c>
      <c r="C48" s="45"/>
      <c r="D48" s="45"/>
      <c r="E48" s="45"/>
      <c r="F48" s="45"/>
      <c r="G48" s="46"/>
      <c r="H48" s="25">
        <v>10000</v>
      </c>
    </row>
    <row r="49" spans="1:8" ht="20.100000000000001" customHeight="1" thickBot="1" x14ac:dyDescent="0.25">
      <c r="A49" s="56" t="s">
        <v>25</v>
      </c>
      <c r="B49" s="57"/>
      <c r="C49" s="57"/>
      <c r="D49" s="57"/>
      <c r="E49" s="57"/>
      <c r="F49" s="57"/>
      <c r="G49" s="57"/>
      <c r="H49" s="31">
        <f>H44+H46+H47+H48</f>
        <v>10000</v>
      </c>
    </row>
    <row r="50" spans="1:8" ht="116.25" customHeight="1" x14ac:dyDescent="0.2">
      <c r="A50" s="38" t="s">
        <v>51</v>
      </c>
      <c r="B50" s="39"/>
      <c r="C50" s="39"/>
      <c r="D50" s="39"/>
      <c r="E50" s="39"/>
      <c r="F50" s="39"/>
      <c r="G50" s="39"/>
      <c r="H50" s="40"/>
    </row>
    <row r="51" spans="1:8" ht="20.100000000000001" customHeight="1" x14ac:dyDescent="0.2">
      <c r="A51" s="58" t="s">
        <v>13</v>
      </c>
      <c r="B51" s="59"/>
      <c r="C51" s="59"/>
      <c r="D51" s="59"/>
      <c r="E51" s="59"/>
      <c r="F51" s="59"/>
      <c r="G51" s="59"/>
      <c r="H51" s="60"/>
    </row>
    <row r="52" spans="1:8" s="19" customFormat="1" ht="48.95" customHeight="1" x14ac:dyDescent="0.2">
      <c r="A52" s="9" t="s">
        <v>8</v>
      </c>
      <c r="B52" s="17" t="s">
        <v>1</v>
      </c>
      <c r="C52" s="9" t="s">
        <v>0</v>
      </c>
      <c r="D52" s="9" t="s">
        <v>38</v>
      </c>
      <c r="E52" s="9" t="s">
        <v>31</v>
      </c>
      <c r="F52" s="9" t="s">
        <v>36</v>
      </c>
      <c r="G52" s="9" t="s">
        <v>32</v>
      </c>
      <c r="H52" s="18" t="s">
        <v>33</v>
      </c>
    </row>
    <row r="53" spans="1:8" s="23" customFormat="1" ht="27" customHeight="1" x14ac:dyDescent="0.2">
      <c r="A53" s="47">
        <v>1</v>
      </c>
      <c r="B53" s="49" t="s">
        <v>35</v>
      </c>
      <c r="C53" s="51" t="s">
        <v>40</v>
      </c>
      <c r="D53" s="20" t="s">
        <v>34</v>
      </c>
      <c r="E53" s="20">
        <v>2</v>
      </c>
      <c r="F53" s="26"/>
      <c r="G53" s="27">
        <v>4</v>
      </c>
      <c r="H53" s="28">
        <f>E53*F53*G53</f>
        <v>0</v>
      </c>
    </row>
    <row r="54" spans="1:8" s="23" customFormat="1" ht="27" customHeight="1" x14ac:dyDescent="0.2">
      <c r="A54" s="48"/>
      <c r="B54" s="50"/>
      <c r="C54" s="52"/>
      <c r="D54" s="20" t="s">
        <v>48</v>
      </c>
      <c r="E54" s="20">
        <v>2</v>
      </c>
      <c r="F54" s="26"/>
      <c r="G54" s="27">
        <v>1</v>
      </c>
      <c r="H54" s="28">
        <f t="shared" ref="H54:H68" si="2">E54*F54*G54</f>
        <v>0</v>
      </c>
    </row>
    <row r="55" spans="1:8" s="23" customFormat="1" ht="27" customHeight="1" x14ac:dyDescent="0.2">
      <c r="A55" s="47">
        <v>2</v>
      </c>
      <c r="B55" s="49" t="s">
        <v>2</v>
      </c>
      <c r="C55" s="51" t="s">
        <v>41</v>
      </c>
      <c r="D55" s="20" t="s">
        <v>34</v>
      </c>
      <c r="E55" s="20">
        <v>7</v>
      </c>
      <c r="F55" s="26"/>
      <c r="G55" s="27">
        <v>4</v>
      </c>
      <c r="H55" s="28">
        <f t="shared" si="2"/>
        <v>0</v>
      </c>
    </row>
    <row r="56" spans="1:8" s="23" customFormat="1" ht="27" customHeight="1" x14ac:dyDescent="0.2">
      <c r="A56" s="48"/>
      <c r="B56" s="50"/>
      <c r="C56" s="52"/>
      <c r="D56" s="20" t="s">
        <v>48</v>
      </c>
      <c r="E56" s="20">
        <v>7</v>
      </c>
      <c r="F56" s="26"/>
      <c r="G56" s="27">
        <v>1</v>
      </c>
      <c r="H56" s="28">
        <f t="shared" si="2"/>
        <v>0</v>
      </c>
    </row>
    <row r="57" spans="1:8" s="23" customFormat="1" ht="27" customHeight="1" x14ac:dyDescent="0.2">
      <c r="A57" s="47">
        <v>3</v>
      </c>
      <c r="B57" s="49" t="s">
        <v>3</v>
      </c>
      <c r="C57" s="51" t="s">
        <v>42</v>
      </c>
      <c r="D57" s="20" t="s">
        <v>34</v>
      </c>
      <c r="E57" s="20">
        <v>2</v>
      </c>
      <c r="F57" s="26"/>
      <c r="G57" s="27">
        <v>4</v>
      </c>
      <c r="H57" s="28">
        <f t="shared" si="2"/>
        <v>0</v>
      </c>
    </row>
    <row r="58" spans="1:8" s="23" customFormat="1" ht="27" customHeight="1" x14ac:dyDescent="0.2">
      <c r="A58" s="48"/>
      <c r="B58" s="50"/>
      <c r="C58" s="52"/>
      <c r="D58" s="20" t="s">
        <v>48</v>
      </c>
      <c r="E58" s="20">
        <v>2</v>
      </c>
      <c r="F58" s="26"/>
      <c r="G58" s="27">
        <v>1</v>
      </c>
      <c r="H58" s="28">
        <f t="shared" si="2"/>
        <v>0</v>
      </c>
    </row>
    <row r="59" spans="1:8" s="23" customFormat="1" ht="27" customHeight="1" x14ac:dyDescent="0.2">
      <c r="A59" s="47">
        <v>4</v>
      </c>
      <c r="B59" s="49" t="s">
        <v>4</v>
      </c>
      <c r="C59" s="51" t="s">
        <v>43</v>
      </c>
      <c r="D59" s="20" t="s">
        <v>34</v>
      </c>
      <c r="E59" s="20">
        <v>4</v>
      </c>
      <c r="F59" s="26"/>
      <c r="G59" s="27">
        <v>4</v>
      </c>
      <c r="H59" s="28">
        <f>E59*F59*G59</f>
        <v>0</v>
      </c>
    </row>
    <row r="60" spans="1:8" s="23" customFormat="1" ht="27" customHeight="1" x14ac:dyDescent="0.2">
      <c r="A60" s="48"/>
      <c r="B60" s="50"/>
      <c r="C60" s="52"/>
      <c r="D60" s="20" t="s">
        <v>48</v>
      </c>
      <c r="E60" s="20">
        <v>4</v>
      </c>
      <c r="F60" s="26"/>
      <c r="G60" s="27">
        <v>1</v>
      </c>
      <c r="H60" s="28">
        <f t="shared" si="2"/>
        <v>0</v>
      </c>
    </row>
    <row r="61" spans="1:8" s="23" customFormat="1" ht="27" customHeight="1" x14ac:dyDescent="0.2">
      <c r="A61" s="47">
        <v>5</v>
      </c>
      <c r="B61" s="49" t="s">
        <v>5</v>
      </c>
      <c r="C61" s="51" t="s">
        <v>44</v>
      </c>
      <c r="D61" s="20" t="s">
        <v>34</v>
      </c>
      <c r="E61" s="20">
        <v>2</v>
      </c>
      <c r="F61" s="26"/>
      <c r="G61" s="27">
        <v>4</v>
      </c>
      <c r="H61" s="28">
        <f t="shared" si="2"/>
        <v>0</v>
      </c>
    </row>
    <row r="62" spans="1:8" s="23" customFormat="1" ht="27" customHeight="1" x14ac:dyDescent="0.2">
      <c r="A62" s="48"/>
      <c r="B62" s="50"/>
      <c r="C62" s="52"/>
      <c r="D62" s="20" t="s">
        <v>48</v>
      </c>
      <c r="E62" s="20">
        <v>2</v>
      </c>
      <c r="F62" s="26"/>
      <c r="G62" s="27">
        <v>1</v>
      </c>
      <c r="H62" s="28">
        <f t="shared" si="2"/>
        <v>0</v>
      </c>
    </row>
    <row r="63" spans="1:8" s="23" customFormat="1" ht="27" customHeight="1" x14ac:dyDescent="0.2">
      <c r="A63" s="47">
        <v>6</v>
      </c>
      <c r="B63" s="49" t="s">
        <v>6</v>
      </c>
      <c r="C63" s="51" t="s">
        <v>45</v>
      </c>
      <c r="D63" s="20" t="s">
        <v>34</v>
      </c>
      <c r="E63" s="20">
        <v>4</v>
      </c>
      <c r="F63" s="26"/>
      <c r="G63" s="27">
        <v>4</v>
      </c>
      <c r="H63" s="28">
        <f t="shared" si="2"/>
        <v>0</v>
      </c>
    </row>
    <row r="64" spans="1:8" s="23" customFormat="1" ht="27" customHeight="1" x14ac:dyDescent="0.2">
      <c r="A64" s="48"/>
      <c r="B64" s="50"/>
      <c r="C64" s="52"/>
      <c r="D64" s="20" t="s">
        <v>48</v>
      </c>
      <c r="E64" s="20">
        <v>4</v>
      </c>
      <c r="F64" s="26"/>
      <c r="G64" s="27">
        <v>1</v>
      </c>
      <c r="H64" s="28">
        <f t="shared" si="2"/>
        <v>0</v>
      </c>
    </row>
    <row r="65" spans="1:8" s="23" customFormat="1" ht="27" customHeight="1" x14ac:dyDescent="0.2">
      <c r="A65" s="47">
        <v>7</v>
      </c>
      <c r="B65" s="49" t="s">
        <v>7</v>
      </c>
      <c r="C65" s="51" t="s">
        <v>46</v>
      </c>
      <c r="D65" s="20" t="s">
        <v>34</v>
      </c>
      <c r="E65" s="20">
        <v>6</v>
      </c>
      <c r="F65" s="26"/>
      <c r="G65" s="27">
        <v>4</v>
      </c>
      <c r="H65" s="28">
        <f>E65*F65*G65</f>
        <v>0</v>
      </c>
    </row>
    <row r="66" spans="1:8" s="23" customFormat="1" ht="27" customHeight="1" x14ac:dyDescent="0.2">
      <c r="A66" s="48"/>
      <c r="B66" s="50"/>
      <c r="C66" s="52"/>
      <c r="D66" s="20" t="s">
        <v>48</v>
      </c>
      <c r="E66" s="20">
        <v>6</v>
      </c>
      <c r="F66" s="26"/>
      <c r="G66" s="27">
        <v>1</v>
      </c>
      <c r="H66" s="28">
        <f t="shared" si="2"/>
        <v>0</v>
      </c>
    </row>
    <row r="67" spans="1:8" s="23" customFormat="1" ht="27" customHeight="1" x14ac:dyDescent="0.2">
      <c r="A67" s="47">
        <v>8</v>
      </c>
      <c r="B67" s="49" t="s">
        <v>9</v>
      </c>
      <c r="C67" s="51" t="s">
        <v>10</v>
      </c>
      <c r="D67" s="20" t="s">
        <v>34</v>
      </c>
      <c r="E67" s="20">
        <v>14</v>
      </c>
      <c r="F67" s="26"/>
      <c r="G67" s="27">
        <v>4</v>
      </c>
      <c r="H67" s="28">
        <f t="shared" si="2"/>
        <v>0</v>
      </c>
    </row>
    <row r="68" spans="1:8" s="23" customFormat="1" ht="27" customHeight="1" thickBot="1" x14ac:dyDescent="0.25">
      <c r="A68" s="48"/>
      <c r="B68" s="50"/>
      <c r="C68" s="52"/>
      <c r="D68" s="20" t="s">
        <v>48</v>
      </c>
      <c r="E68" s="20">
        <v>14</v>
      </c>
      <c r="F68" s="26"/>
      <c r="G68" s="27">
        <v>1</v>
      </c>
      <c r="H68" s="28">
        <f t="shared" si="2"/>
        <v>0</v>
      </c>
    </row>
    <row r="69" spans="1:8" s="24" customFormat="1" ht="27" customHeight="1" thickBot="1" x14ac:dyDescent="0.25">
      <c r="A69" s="11"/>
      <c r="B69" s="12"/>
      <c r="C69" s="13"/>
      <c r="D69" s="21"/>
      <c r="E69" s="13"/>
      <c r="F69" s="13"/>
      <c r="G69" s="10" t="s">
        <v>28</v>
      </c>
      <c r="H69" s="29">
        <f>SUM(H53:H68)</f>
        <v>0</v>
      </c>
    </row>
    <row r="70" spans="1:8" s="15" customFormat="1" ht="52.5" customHeight="1" x14ac:dyDescent="0.2">
      <c r="A70" s="9" t="s">
        <v>37</v>
      </c>
      <c r="B70" s="53" t="s">
        <v>0</v>
      </c>
      <c r="C70" s="54"/>
      <c r="D70" s="54"/>
      <c r="E70" s="55"/>
      <c r="F70" s="9" t="s">
        <v>36</v>
      </c>
      <c r="G70" s="9" t="s">
        <v>47</v>
      </c>
      <c r="H70" s="18" t="s">
        <v>39</v>
      </c>
    </row>
    <row r="71" spans="1:8" s="15" customFormat="1" ht="34.5" customHeight="1" x14ac:dyDescent="0.2">
      <c r="A71" s="14">
        <v>9</v>
      </c>
      <c r="B71" s="41" t="s">
        <v>17</v>
      </c>
      <c r="C71" s="42"/>
      <c r="D71" s="42"/>
      <c r="E71" s="43"/>
      <c r="F71" s="26"/>
      <c r="G71" s="30">
        <v>4</v>
      </c>
      <c r="H71" s="28">
        <f>F71*G71</f>
        <v>0</v>
      </c>
    </row>
    <row r="72" spans="1:8" s="15" customFormat="1" ht="34.5" customHeight="1" x14ac:dyDescent="0.2">
      <c r="A72" s="14">
        <v>10</v>
      </c>
      <c r="B72" s="44" t="s">
        <v>50</v>
      </c>
      <c r="C72" s="45"/>
      <c r="D72" s="45"/>
      <c r="E72" s="46"/>
      <c r="F72" s="26"/>
      <c r="G72" s="30" t="s">
        <v>18</v>
      </c>
      <c r="H72" s="28">
        <f>F72*200</f>
        <v>0</v>
      </c>
    </row>
    <row r="73" spans="1:8" s="15" customFormat="1" ht="34.5" customHeight="1" thickBot="1" x14ac:dyDescent="0.25">
      <c r="A73" s="16">
        <v>11</v>
      </c>
      <c r="B73" s="44" t="s">
        <v>52</v>
      </c>
      <c r="C73" s="45"/>
      <c r="D73" s="45"/>
      <c r="E73" s="45"/>
      <c r="F73" s="45"/>
      <c r="G73" s="46"/>
      <c r="H73" s="25">
        <v>10000</v>
      </c>
    </row>
    <row r="74" spans="1:8" ht="20.100000000000001" customHeight="1" thickBot="1" x14ac:dyDescent="0.25">
      <c r="A74" s="56" t="s">
        <v>26</v>
      </c>
      <c r="B74" s="57"/>
      <c r="C74" s="57"/>
      <c r="D74" s="57"/>
      <c r="E74" s="57"/>
      <c r="F74" s="57"/>
      <c r="G74" s="57"/>
      <c r="H74" s="31">
        <f>H69+H71+H72+H73</f>
        <v>10000</v>
      </c>
    </row>
    <row r="75" spans="1:8" ht="116.25" customHeight="1" x14ac:dyDescent="0.2">
      <c r="A75" s="38" t="s">
        <v>51</v>
      </c>
      <c r="B75" s="39"/>
      <c r="C75" s="39"/>
      <c r="D75" s="39"/>
      <c r="E75" s="39"/>
      <c r="F75" s="39"/>
      <c r="G75" s="39"/>
      <c r="H75" s="40"/>
    </row>
    <row r="76" spans="1:8" ht="20.100000000000001" customHeight="1" x14ac:dyDescent="0.2">
      <c r="A76" s="58" t="s">
        <v>14</v>
      </c>
      <c r="B76" s="59"/>
      <c r="C76" s="59"/>
      <c r="D76" s="59"/>
      <c r="E76" s="59"/>
      <c r="F76" s="59"/>
      <c r="G76" s="59"/>
      <c r="H76" s="60"/>
    </row>
    <row r="77" spans="1:8" s="19" customFormat="1" ht="48.95" customHeight="1" x14ac:dyDescent="0.2">
      <c r="A77" s="9" t="s">
        <v>8</v>
      </c>
      <c r="B77" s="17" t="s">
        <v>1</v>
      </c>
      <c r="C77" s="9" t="s">
        <v>0</v>
      </c>
      <c r="D77" s="9" t="s">
        <v>38</v>
      </c>
      <c r="E77" s="9" t="s">
        <v>31</v>
      </c>
      <c r="F77" s="9" t="s">
        <v>36</v>
      </c>
      <c r="G77" s="9" t="s">
        <v>32</v>
      </c>
      <c r="H77" s="18" t="s">
        <v>33</v>
      </c>
    </row>
    <row r="78" spans="1:8" s="23" customFormat="1" ht="27" customHeight="1" x14ac:dyDescent="0.2">
      <c r="A78" s="47">
        <v>1</v>
      </c>
      <c r="B78" s="49" t="s">
        <v>35</v>
      </c>
      <c r="C78" s="51" t="s">
        <v>40</v>
      </c>
      <c r="D78" s="20" t="s">
        <v>34</v>
      </c>
      <c r="E78" s="20">
        <v>2</v>
      </c>
      <c r="F78" s="26"/>
      <c r="G78" s="27">
        <v>4</v>
      </c>
      <c r="H78" s="28">
        <f>E78*F78*G78</f>
        <v>0</v>
      </c>
    </row>
    <row r="79" spans="1:8" s="23" customFormat="1" ht="27" customHeight="1" x14ac:dyDescent="0.2">
      <c r="A79" s="48"/>
      <c r="B79" s="50"/>
      <c r="C79" s="52"/>
      <c r="D79" s="20" t="s">
        <v>48</v>
      </c>
      <c r="E79" s="20">
        <v>2</v>
      </c>
      <c r="F79" s="26"/>
      <c r="G79" s="27">
        <v>1</v>
      </c>
      <c r="H79" s="28">
        <f t="shared" ref="H79:H93" si="3">E79*F79*G79</f>
        <v>0</v>
      </c>
    </row>
    <row r="80" spans="1:8" s="23" customFormat="1" ht="27" customHeight="1" x14ac:dyDescent="0.2">
      <c r="A80" s="47">
        <v>2</v>
      </c>
      <c r="B80" s="49" t="s">
        <v>2</v>
      </c>
      <c r="C80" s="51" t="s">
        <v>41</v>
      </c>
      <c r="D80" s="20" t="s">
        <v>34</v>
      </c>
      <c r="E80" s="20">
        <v>7</v>
      </c>
      <c r="F80" s="26"/>
      <c r="G80" s="27">
        <v>4</v>
      </c>
      <c r="H80" s="28">
        <f t="shared" si="3"/>
        <v>0</v>
      </c>
    </row>
    <row r="81" spans="1:8" s="23" customFormat="1" ht="27" customHeight="1" x14ac:dyDescent="0.2">
      <c r="A81" s="48"/>
      <c r="B81" s="50"/>
      <c r="C81" s="52"/>
      <c r="D81" s="20" t="s">
        <v>48</v>
      </c>
      <c r="E81" s="20">
        <v>7</v>
      </c>
      <c r="F81" s="26"/>
      <c r="G81" s="27">
        <v>1</v>
      </c>
      <c r="H81" s="28">
        <f t="shared" si="3"/>
        <v>0</v>
      </c>
    </row>
    <row r="82" spans="1:8" s="23" customFormat="1" ht="27" customHeight="1" x14ac:dyDescent="0.2">
      <c r="A82" s="47">
        <v>3</v>
      </c>
      <c r="B82" s="49" t="s">
        <v>3</v>
      </c>
      <c r="C82" s="51" t="s">
        <v>42</v>
      </c>
      <c r="D82" s="20" t="s">
        <v>34</v>
      </c>
      <c r="E82" s="20">
        <v>2</v>
      </c>
      <c r="F82" s="26"/>
      <c r="G82" s="27">
        <v>4</v>
      </c>
      <c r="H82" s="28">
        <f t="shared" si="3"/>
        <v>0</v>
      </c>
    </row>
    <row r="83" spans="1:8" s="23" customFormat="1" ht="27" customHeight="1" x14ac:dyDescent="0.2">
      <c r="A83" s="48"/>
      <c r="B83" s="50"/>
      <c r="C83" s="52"/>
      <c r="D83" s="20" t="s">
        <v>48</v>
      </c>
      <c r="E83" s="20">
        <v>2</v>
      </c>
      <c r="F83" s="26"/>
      <c r="G83" s="27">
        <v>1</v>
      </c>
      <c r="H83" s="28">
        <f t="shared" si="3"/>
        <v>0</v>
      </c>
    </row>
    <row r="84" spans="1:8" s="23" customFormat="1" ht="27" customHeight="1" x14ac:dyDescent="0.2">
      <c r="A84" s="47">
        <v>4</v>
      </c>
      <c r="B84" s="49" t="s">
        <v>4</v>
      </c>
      <c r="C84" s="51" t="s">
        <v>43</v>
      </c>
      <c r="D84" s="20" t="s">
        <v>34</v>
      </c>
      <c r="E84" s="20">
        <v>4</v>
      </c>
      <c r="F84" s="26"/>
      <c r="G84" s="27">
        <v>4</v>
      </c>
      <c r="H84" s="28">
        <f t="shared" si="3"/>
        <v>0</v>
      </c>
    </row>
    <row r="85" spans="1:8" s="23" customFormat="1" ht="27" customHeight="1" x14ac:dyDescent="0.2">
      <c r="A85" s="48"/>
      <c r="B85" s="50"/>
      <c r="C85" s="52"/>
      <c r="D85" s="20" t="s">
        <v>48</v>
      </c>
      <c r="E85" s="20">
        <v>4</v>
      </c>
      <c r="F85" s="26"/>
      <c r="G85" s="27">
        <v>1</v>
      </c>
      <c r="H85" s="28">
        <f t="shared" si="3"/>
        <v>0</v>
      </c>
    </row>
    <row r="86" spans="1:8" s="23" customFormat="1" ht="27" customHeight="1" x14ac:dyDescent="0.2">
      <c r="A86" s="47">
        <v>5</v>
      </c>
      <c r="B86" s="49" t="s">
        <v>5</v>
      </c>
      <c r="C86" s="51" t="s">
        <v>44</v>
      </c>
      <c r="D86" s="20" t="s">
        <v>34</v>
      </c>
      <c r="E86" s="20">
        <v>2</v>
      </c>
      <c r="F86" s="26"/>
      <c r="G86" s="27">
        <v>4</v>
      </c>
      <c r="H86" s="28">
        <f>E86*F86*G86</f>
        <v>0</v>
      </c>
    </row>
    <row r="87" spans="1:8" s="23" customFormat="1" ht="27" customHeight="1" x14ac:dyDescent="0.2">
      <c r="A87" s="48"/>
      <c r="B87" s="50"/>
      <c r="C87" s="52"/>
      <c r="D87" s="20" t="s">
        <v>48</v>
      </c>
      <c r="E87" s="20">
        <v>2</v>
      </c>
      <c r="F87" s="26"/>
      <c r="G87" s="27">
        <v>1</v>
      </c>
      <c r="H87" s="28">
        <f t="shared" si="3"/>
        <v>0</v>
      </c>
    </row>
    <row r="88" spans="1:8" s="23" customFormat="1" ht="27" customHeight="1" x14ac:dyDescent="0.2">
      <c r="A88" s="47">
        <v>6</v>
      </c>
      <c r="B88" s="49" t="s">
        <v>6</v>
      </c>
      <c r="C88" s="51" t="s">
        <v>45</v>
      </c>
      <c r="D88" s="20" t="s">
        <v>34</v>
      </c>
      <c r="E88" s="20">
        <v>4</v>
      </c>
      <c r="F88" s="26"/>
      <c r="G88" s="27">
        <v>4</v>
      </c>
      <c r="H88" s="28">
        <f t="shared" si="3"/>
        <v>0</v>
      </c>
    </row>
    <row r="89" spans="1:8" s="23" customFormat="1" ht="27" customHeight="1" x14ac:dyDescent="0.2">
      <c r="A89" s="48"/>
      <c r="B89" s="50"/>
      <c r="C89" s="52"/>
      <c r="D89" s="20" t="s">
        <v>48</v>
      </c>
      <c r="E89" s="20">
        <v>4</v>
      </c>
      <c r="F89" s="26"/>
      <c r="G89" s="27">
        <v>1</v>
      </c>
      <c r="H89" s="28">
        <f t="shared" si="3"/>
        <v>0</v>
      </c>
    </row>
    <row r="90" spans="1:8" s="23" customFormat="1" ht="27" customHeight="1" x14ac:dyDescent="0.2">
      <c r="A90" s="47">
        <v>7</v>
      </c>
      <c r="B90" s="49" t="s">
        <v>7</v>
      </c>
      <c r="C90" s="51" t="s">
        <v>46</v>
      </c>
      <c r="D90" s="20" t="s">
        <v>34</v>
      </c>
      <c r="E90" s="20">
        <v>6</v>
      </c>
      <c r="F90" s="26"/>
      <c r="G90" s="27">
        <v>4</v>
      </c>
      <c r="H90" s="28">
        <f t="shared" si="3"/>
        <v>0</v>
      </c>
    </row>
    <row r="91" spans="1:8" s="23" customFormat="1" ht="27" customHeight="1" x14ac:dyDescent="0.2">
      <c r="A91" s="48"/>
      <c r="B91" s="50"/>
      <c r="C91" s="52"/>
      <c r="D91" s="20" t="s">
        <v>48</v>
      </c>
      <c r="E91" s="20">
        <v>6</v>
      </c>
      <c r="F91" s="26"/>
      <c r="G91" s="27">
        <v>1</v>
      </c>
      <c r="H91" s="28">
        <f t="shared" si="3"/>
        <v>0</v>
      </c>
    </row>
    <row r="92" spans="1:8" s="23" customFormat="1" ht="27" customHeight="1" x14ac:dyDescent="0.2">
      <c r="A92" s="47">
        <v>8</v>
      </c>
      <c r="B92" s="49" t="s">
        <v>9</v>
      </c>
      <c r="C92" s="51" t="s">
        <v>10</v>
      </c>
      <c r="D92" s="20" t="s">
        <v>34</v>
      </c>
      <c r="E92" s="20">
        <v>14</v>
      </c>
      <c r="F92" s="26"/>
      <c r="G92" s="27">
        <v>4</v>
      </c>
      <c r="H92" s="28">
        <f t="shared" si="3"/>
        <v>0</v>
      </c>
    </row>
    <row r="93" spans="1:8" s="23" customFormat="1" ht="27" customHeight="1" thickBot="1" x14ac:dyDescent="0.25">
      <c r="A93" s="48"/>
      <c r="B93" s="50"/>
      <c r="C93" s="52"/>
      <c r="D93" s="20" t="s">
        <v>48</v>
      </c>
      <c r="E93" s="20">
        <v>14</v>
      </c>
      <c r="F93" s="26"/>
      <c r="G93" s="27">
        <v>1</v>
      </c>
      <c r="H93" s="28">
        <f t="shared" si="3"/>
        <v>0</v>
      </c>
    </row>
    <row r="94" spans="1:8" s="24" customFormat="1" ht="27" customHeight="1" thickBot="1" x14ac:dyDescent="0.25">
      <c r="A94" s="11"/>
      <c r="B94" s="12"/>
      <c r="C94" s="13"/>
      <c r="D94" s="21"/>
      <c r="E94" s="13"/>
      <c r="F94" s="13"/>
      <c r="G94" s="10" t="s">
        <v>28</v>
      </c>
      <c r="H94" s="29">
        <f>SUM(H78:H93)</f>
        <v>0</v>
      </c>
    </row>
    <row r="95" spans="1:8" s="15" customFormat="1" ht="52.5" customHeight="1" x14ac:dyDescent="0.2">
      <c r="A95" s="9" t="s">
        <v>37</v>
      </c>
      <c r="B95" s="53" t="s">
        <v>0</v>
      </c>
      <c r="C95" s="54"/>
      <c r="D95" s="54"/>
      <c r="E95" s="55"/>
      <c r="F95" s="9" t="s">
        <v>36</v>
      </c>
      <c r="G95" s="9" t="s">
        <v>47</v>
      </c>
      <c r="H95" s="18" t="s">
        <v>39</v>
      </c>
    </row>
    <row r="96" spans="1:8" s="15" customFormat="1" ht="34.5" customHeight="1" x14ac:dyDescent="0.2">
      <c r="A96" s="14">
        <v>9</v>
      </c>
      <c r="B96" s="41" t="s">
        <v>17</v>
      </c>
      <c r="C96" s="42"/>
      <c r="D96" s="42"/>
      <c r="E96" s="43"/>
      <c r="F96" s="26"/>
      <c r="G96" s="30">
        <v>4</v>
      </c>
      <c r="H96" s="28">
        <f>F96*G96</f>
        <v>0</v>
      </c>
    </row>
    <row r="97" spans="1:8" s="15" customFormat="1" ht="34.5" customHeight="1" x14ac:dyDescent="0.2">
      <c r="A97" s="14">
        <v>10</v>
      </c>
      <c r="B97" s="44" t="s">
        <v>50</v>
      </c>
      <c r="C97" s="45"/>
      <c r="D97" s="45"/>
      <c r="E97" s="46"/>
      <c r="F97" s="26"/>
      <c r="G97" s="30" t="s">
        <v>18</v>
      </c>
      <c r="H97" s="28">
        <f>F97*200</f>
        <v>0</v>
      </c>
    </row>
    <row r="98" spans="1:8" s="15" customFormat="1" ht="34.5" customHeight="1" thickBot="1" x14ac:dyDescent="0.25">
      <c r="A98" s="16">
        <v>11</v>
      </c>
      <c r="B98" s="44" t="s">
        <v>52</v>
      </c>
      <c r="C98" s="45"/>
      <c r="D98" s="45"/>
      <c r="E98" s="45"/>
      <c r="F98" s="45"/>
      <c r="G98" s="46"/>
      <c r="H98" s="25">
        <v>10000</v>
      </c>
    </row>
    <row r="99" spans="1:8" ht="20.100000000000001" customHeight="1" thickBot="1" x14ac:dyDescent="0.25">
      <c r="A99" s="56" t="s">
        <v>27</v>
      </c>
      <c r="B99" s="57"/>
      <c r="C99" s="57"/>
      <c r="D99" s="57"/>
      <c r="E99" s="57"/>
      <c r="F99" s="57"/>
      <c r="G99" s="57"/>
      <c r="H99" s="31">
        <f>H94+H96+H97+H98</f>
        <v>10000</v>
      </c>
    </row>
    <row r="100" spans="1:8" ht="116.25" customHeight="1" x14ac:dyDescent="0.2">
      <c r="A100" s="38" t="s">
        <v>51</v>
      </c>
      <c r="B100" s="39"/>
      <c r="C100" s="39"/>
      <c r="D100" s="39"/>
      <c r="E100" s="39"/>
      <c r="F100" s="39"/>
      <c r="G100" s="39"/>
      <c r="H100" s="40"/>
    </row>
    <row r="101" spans="1:8" s="15" customFormat="1" ht="20.100000000000001" customHeight="1" x14ac:dyDescent="0.2">
      <c r="A101" s="58" t="s">
        <v>15</v>
      </c>
      <c r="B101" s="59"/>
      <c r="C101" s="59"/>
      <c r="D101" s="59"/>
      <c r="E101" s="59"/>
      <c r="F101" s="59"/>
      <c r="G101" s="59"/>
      <c r="H101" s="60"/>
    </row>
    <row r="102" spans="1:8" s="19" customFormat="1" ht="48.95" customHeight="1" x14ac:dyDescent="0.2">
      <c r="A102" s="9" t="s">
        <v>8</v>
      </c>
      <c r="B102" s="17" t="s">
        <v>1</v>
      </c>
      <c r="C102" s="9" t="s">
        <v>0</v>
      </c>
      <c r="D102" s="9" t="s">
        <v>38</v>
      </c>
      <c r="E102" s="9" t="s">
        <v>31</v>
      </c>
      <c r="F102" s="9" t="s">
        <v>36</v>
      </c>
      <c r="G102" s="9" t="s">
        <v>32</v>
      </c>
      <c r="H102" s="18" t="s">
        <v>33</v>
      </c>
    </row>
    <row r="103" spans="1:8" s="23" customFormat="1" ht="27" customHeight="1" x14ac:dyDescent="0.2">
      <c r="A103" s="47">
        <v>1</v>
      </c>
      <c r="B103" s="49" t="s">
        <v>35</v>
      </c>
      <c r="C103" s="51" t="s">
        <v>40</v>
      </c>
      <c r="D103" s="20" t="s">
        <v>34</v>
      </c>
      <c r="E103" s="20">
        <v>2</v>
      </c>
      <c r="F103" s="26"/>
      <c r="G103" s="27">
        <v>4</v>
      </c>
      <c r="H103" s="28">
        <f>E103*F103*G103</f>
        <v>0</v>
      </c>
    </row>
    <row r="104" spans="1:8" s="23" customFormat="1" ht="27" customHeight="1" x14ac:dyDescent="0.2">
      <c r="A104" s="48"/>
      <c r="B104" s="50"/>
      <c r="C104" s="52"/>
      <c r="D104" s="20" t="s">
        <v>48</v>
      </c>
      <c r="E104" s="20">
        <v>2</v>
      </c>
      <c r="F104" s="26"/>
      <c r="G104" s="27">
        <v>1</v>
      </c>
      <c r="H104" s="28">
        <f t="shared" ref="H104:H118" si="4">E104*F104*G104</f>
        <v>0</v>
      </c>
    </row>
    <row r="105" spans="1:8" s="23" customFormat="1" ht="27" customHeight="1" x14ac:dyDescent="0.2">
      <c r="A105" s="47">
        <v>2</v>
      </c>
      <c r="B105" s="49" t="s">
        <v>2</v>
      </c>
      <c r="C105" s="51" t="s">
        <v>41</v>
      </c>
      <c r="D105" s="20" t="s">
        <v>34</v>
      </c>
      <c r="E105" s="20">
        <v>7</v>
      </c>
      <c r="F105" s="26"/>
      <c r="G105" s="27">
        <v>4</v>
      </c>
      <c r="H105" s="28">
        <f t="shared" si="4"/>
        <v>0</v>
      </c>
    </row>
    <row r="106" spans="1:8" s="23" customFormat="1" ht="27" customHeight="1" x14ac:dyDescent="0.2">
      <c r="A106" s="48"/>
      <c r="B106" s="50"/>
      <c r="C106" s="52"/>
      <c r="D106" s="20" t="s">
        <v>48</v>
      </c>
      <c r="E106" s="20">
        <v>7</v>
      </c>
      <c r="F106" s="26"/>
      <c r="G106" s="27">
        <v>1</v>
      </c>
      <c r="H106" s="28">
        <f t="shared" si="4"/>
        <v>0</v>
      </c>
    </row>
    <row r="107" spans="1:8" s="23" customFormat="1" ht="27" customHeight="1" x14ac:dyDescent="0.2">
      <c r="A107" s="47">
        <v>3</v>
      </c>
      <c r="B107" s="49" t="s">
        <v>3</v>
      </c>
      <c r="C107" s="51" t="s">
        <v>42</v>
      </c>
      <c r="D107" s="20" t="s">
        <v>34</v>
      </c>
      <c r="E107" s="20">
        <v>2</v>
      </c>
      <c r="F107" s="26"/>
      <c r="G107" s="27">
        <v>4</v>
      </c>
      <c r="H107" s="28">
        <f t="shared" si="4"/>
        <v>0</v>
      </c>
    </row>
    <row r="108" spans="1:8" s="23" customFormat="1" ht="27" customHeight="1" x14ac:dyDescent="0.2">
      <c r="A108" s="48"/>
      <c r="B108" s="50"/>
      <c r="C108" s="52"/>
      <c r="D108" s="20" t="s">
        <v>48</v>
      </c>
      <c r="E108" s="20">
        <v>2</v>
      </c>
      <c r="F108" s="26"/>
      <c r="G108" s="27">
        <v>1</v>
      </c>
      <c r="H108" s="28">
        <f t="shared" si="4"/>
        <v>0</v>
      </c>
    </row>
    <row r="109" spans="1:8" s="23" customFormat="1" ht="27" customHeight="1" x14ac:dyDescent="0.2">
      <c r="A109" s="47">
        <v>4</v>
      </c>
      <c r="B109" s="49" t="s">
        <v>4</v>
      </c>
      <c r="C109" s="51" t="s">
        <v>43</v>
      </c>
      <c r="D109" s="20" t="s">
        <v>34</v>
      </c>
      <c r="E109" s="20">
        <v>4</v>
      </c>
      <c r="F109" s="26"/>
      <c r="G109" s="27">
        <v>4</v>
      </c>
      <c r="H109" s="28">
        <f t="shared" si="4"/>
        <v>0</v>
      </c>
    </row>
    <row r="110" spans="1:8" s="23" customFormat="1" ht="27" customHeight="1" x14ac:dyDescent="0.2">
      <c r="A110" s="48"/>
      <c r="B110" s="50"/>
      <c r="C110" s="52"/>
      <c r="D110" s="20" t="s">
        <v>48</v>
      </c>
      <c r="E110" s="20">
        <v>4</v>
      </c>
      <c r="F110" s="26"/>
      <c r="G110" s="27">
        <v>1</v>
      </c>
      <c r="H110" s="28">
        <f t="shared" si="4"/>
        <v>0</v>
      </c>
    </row>
    <row r="111" spans="1:8" s="23" customFormat="1" ht="27" customHeight="1" x14ac:dyDescent="0.2">
      <c r="A111" s="47">
        <v>5</v>
      </c>
      <c r="B111" s="49" t="s">
        <v>5</v>
      </c>
      <c r="C111" s="51" t="s">
        <v>44</v>
      </c>
      <c r="D111" s="20" t="s">
        <v>34</v>
      </c>
      <c r="E111" s="20">
        <v>2</v>
      </c>
      <c r="F111" s="26"/>
      <c r="G111" s="27">
        <v>4</v>
      </c>
      <c r="H111" s="28">
        <f>E111*F111*G111</f>
        <v>0</v>
      </c>
    </row>
    <row r="112" spans="1:8" s="23" customFormat="1" ht="27" customHeight="1" x14ac:dyDescent="0.2">
      <c r="A112" s="48"/>
      <c r="B112" s="50"/>
      <c r="C112" s="52"/>
      <c r="D112" s="20" t="s">
        <v>48</v>
      </c>
      <c r="E112" s="20">
        <v>2</v>
      </c>
      <c r="F112" s="26"/>
      <c r="G112" s="27">
        <v>1</v>
      </c>
      <c r="H112" s="28">
        <f t="shared" si="4"/>
        <v>0</v>
      </c>
    </row>
    <row r="113" spans="1:8" s="23" customFormat="1" ht="27" customHeight="1" x14ac:dyDescent="0.2">
      <c r="A113" s="47">
        <v>6</v>
      </c>
      <c r="B113" s="49" t="s">
        <v>6</v>
      </c>
      <c r="C113" s="51" t="s">
        <v>45</v>
      </c>
      <c r="D113" s="20" t="s">
        <v>34</v>
      </c>
      <c r="E113" s="20">
        <v>4</v>
      </c>
      <c r="F113" s="26"/>
      <c r="G113" s="27">
        <v>4</v>
      </c>
      <c r="H113" s="28">
        <f t="shared" si="4"/>
        <v>0</v>
      </c>
    </row>
    <row r="114" spans="1:8" s="23" customFormat="1" ht="27" customHeight="1" x14ac:dyDescent="0.2">
      <c r="A114" s="48"/>
      <c r="B114" s="50"/>
      <c r="C114" s="52"/>
      <c r="D114" s="20" t="s">
        <v>48</v>
      </c>
      <c r="E114" s="20">
        <v>4</v>
      </c>
      <c r="F114" s="26"/>
      <c r="G114" s="27">
        <v>1</v>
      </c>
      <c r="H114" s="28">
        <f t="shared" si="4"/>
        <v>0</v>
      </c>
    </row>
    <row r="115" spans="1:8" s="23" customFormat="1" ht="27" customHeight="1" x14ac:dyDescent="0.2">
      <c r="A115" s="47">
        <v>7</v>
      </c>
      <c r="B115" s="49" t="s">
        <v>7</v>
      </c>
      <c r="C115" s="51" t="s">
        <v>46</v>
      </c>
      <c r="D115" s="20" t="s">
        <v>34</v>
      </c>
      <c r="E115" s="20">
        <v>6</v>
      </c>
      <c r="F115" s="26"/>
      <c r="G115" s="27">
        <v>4</v>
      </c>
      <c r="H115" s="28">
        <f t="shared" si="4"/>
        <v>0</v>
      </c>
    </row>
    <row r="116" spans="1:8" s="23" customFormat="1" ht="27" customHeight="1" x14ac:dyDescent="0.2">
      <c r="A116" s="48"/>
      <c r="B116" s="50"/>
      <c r="C116" s="52"/>
      <c r="D116" s="20" t="s">
        <v>48</v>
      </c>
      <c r="E116" s="20">
        <v>6</v>
      </c>
      <c r="F116" s="26"/>
      <c r="G116" s="27">
        <v>1</v>
      </c>
      <c r="H116" s="28">
        <f t="shared" si="4"/>
        <v>0</v>
      </c>
    </row>
    <row r="117" spans="1:8" s="23" customFormat="1" ht="27" customHeight="1" x14ac:dyDescent="0.2">
      <c r="A117" s="47">
        <v>8</v>
      </c>
      <c r="B117" s="49" t="s">
        <v>9</v>
      </c>
      <c r="C117" s="51" t="s">
        <v>10</v>
      </c>
      <c r="D117" s="20" t="s">
        <v>34</v>
      </c>
      <c r="E117" s="20">
        <v>14</v>
      </c>
      <c r="F117" s="26"/>
      <c r="G117" s="27">
        <v>4</v>
      </c>
      <c r="H117" s="28">
        <f t="shared" si="4"/>
        <v>0</v>
      </c>
    </row>
    <row r="118" spans="1:8" s="23" customFormat="1" ht="27" customHeight="1" thickBot="1" x14ac:dyDescent="0.25">
      <c r="A118" s="48"/>
      <c r="B118" s="50"/>
      <c r="C118" s="52"/>
      <c r="D118" s="20" t="s">
        <v>48</v>
      </c>
      <c r="E118" s="20">
        <v>14</v>
      </c>
      <c r="F118" s="26"/>
      <c r="G118" s="27">
        <v>1</v>
      </c>
      <c r="H118" s="28">
        <f t="shared" si="4"/>
        <v>0</v>
      </c>
    </row>
    <row r="119" spans="1:8" s="24" customFormat="1" ht="27" customHeight="1" thickBot="1" x14ac:dyDescent="0.25">
      <c r="A119" s="11"/>
      <c r="B119" s="12"/>
      <c r="C119" s="13"/>
      <c r="D119" s="21"/>
      <c r="E119" s="13"/>
      <c r="F119" s="13"/>
      <c r="G119" s="10" t="s">
        <v>28</v>
      </c>
      <c r="H119" s="29">
        <f>SUM(H103:H118)</f>
        <v>0</v>
      </c>
    </row>
    <row r="120" spans="1:8" s="15" customFormat="1" ht="52.5" customHeight="1" x14ac:dyDescent="0.2">
      <c r="A120" s="9" t="s">
        <v>37</v>
      </c>
      <c r="B120" s="53" t="s">
        <v>0</v>
      </c>
      <c r="C120" s="54"/>
      <c r="D120" s="54"/>
      <c r="E120" s="55"/>
      <c r="F120" s="9" t="s">
        <v>36</v>
      </c>
      <c r="G120" s="9" t="s">
        <v>47</v>
      </c>
      <c r="H120" s="18" t="s">
        <v>39</v>
      </c>
    </row>
    <row r="121" spans="1:8" s="15" customFormat="1" ht="34.5" customHeight="1" x14ac:dyDescent="0.2">
      <c r="A121" s="14">
        <v>9</v>
      </c>
      <c r="B121" s="41" t="s">
        <v>17</v>
      </c>
      <c r="C121" s="42"/>
      <c r="D121" s="42"/>
      <c r="E121" s="43"/>
      <c r="F121" s="26"/>
      <c r="G121" s="30">
        <v>4</v>
      </c>
      <c r="H121" s="28">
        <f>F121*G121</f>
        <v>0</v>
      </c>
    </row>
    <row r="122" spans="1:8" s="15" customFormat="1" ht="34.5" customHeight="1" x14ac:dyDescent="0.2">
      <c r="A122" s="14">
        <v>10</v>
      </c>
      <c r="B122" s="44" t="s">
        <v>50</v>
      </c>
      <c r="C122" s="45"/>
      <c r="D122" s="45"/>
      <c r="E122" s="46"/>
      <c r="F122" s="26"/>
      <c r="G122" s="30" t="s">
        <v>18</v>
      </c>
      <c r="H122" s="28">
        <f>F122*200</f>
        <v>0</v>
      </c>
    </row>
    <row r="123" spans="1:8" s="15" customFormat="1" ht="34.5" customHeight="1" thickBot="1" x14ac:dyDescent="0.25">
      <c r="A123" s="16">
        <v>11</v>
      </c>
      <c r="B123" s="44" t="s">
        <v>52</v>
      </c>
      <c r="C123" s="45"/>
      <c r="D123" s="45"/>
      <c r="E123" s="45"/>
      <c r="F123" s="45"/>
      <c r="G123" s="46"/>
      <c r="H123" s="25">
        <v>10000</v>
      </c>
    </row>
    <row r="124" spans="1:8" s="15" customFormat="1" ht="20.100000000000001" customHeight="1" thickBot="1" x14ac:dyDescent="0.25">
      <c r="A124" s="56" t="s">
        <v>29</v>
      </c>
      <c r="B124" s="57"/>
      <c r="C124" s="57"/>
      <c r="D124" s="57"/>
      <c r="E124" s="57"/>
      <c r="F124" s="57"/>
      <c r="G124" s="57"/>
      <c r="H124" s="34">
        <f>H119+H121+H122+H123</f>
        <v>10000</v>
      </c>
    </row>
    <row r="125" spans="1:8" ht="116.25" customHeight="1" x14ac:dyDescent="0.2">
      <c r="A125" s="38" t="s">
        <v>51</v>
      </c>
      <c r="B125" s="39"/>
      <c r="C125" s="39"/>
      <c r="D125" s="39"/>
      <c r="E125" s="39"/>
      <c r="F125" s="39"/>
      <c r="G125" s="39"/>
      <c r="H125" s="40"/>
    </row>
    <row r="126" spans="1:8" ht="20.100000000000001" customHeight="1" x14ac:dyDescent="0.2">
      <c r="A126" s="58" t="s">
        <v>16</v>
      </c>
      <c r="B126" s="59"/>
      <c r="C126" s="59"/>
      <c r="D126" s="59"/>
      <c r="E126" s="59"/>
      <c r="F126" s="59"/>
      <c r="G126" s="59"/>
      <c r="H126" s="60"/>
    </row>
    <row r="127" spans="1:8" ht="31.5" customHeight="1" x14ac:dyDescent="0.2">
      <c r="A127" s="64" t="s">
        <v>24</v>
      </c>
      <c r="B127" s="65"/>
      <c r="C127" s="65"/>
      <c r="D127" s="65"/>
      <c r="E127" s="65"/>
      <c r="F127" s="65"/>
      <c r="G127" s="66"/>
      <c r="H127" s="35">
        <f>H24</f>
        <v>10000</v>
      </c>
    </row>
    <row r="128" spans="1:8" ht="31.5" customHeight="1" x14ac:dyDescent="0.2">
      <c r="A128" s="64" t="s">
        <v>20</v>
      </c>
      <c r="B128" s="65"/>
      <c r="C128" s="65"/>
      <c r="D128" s="65"/>
      <c r="E128" s="65"/>
      <c r="F128" s="65"/>
      <c r="G128" s="66"/>
      <c r="H128" s="35">
        <f>H49</f>
        <v>10000</v>
      </c>
    </row>
    <row r="129" spans="1:8" ht="31.5" customHeight="1" x14ac:dyDescent="0.2">
      <c r="A129" s="64" t="s">
        <v>21</v>
      </c>
      <c r="B129" s="65"/>
      <c r="C129" s="65"/>
      <c r="D129" s="65"/>
      <c r="E129" s="65"/>
      <c r="F129" s="65"/>
      <c r="G129" s="66"/>
      <c r="H129" s="35">
        <f>H74</f>
        <v>10000</v>
      </c>
    </row>
    <row r="130" spans="1:8" ht="31.5" customHeight="1" x14ac:dyDescent="0.2">
      <c r="A130" s="64" t="s">
        <v>22</v>
      </c>
      <c r="B130" s="65"/>
      <c r="C130" s="65"/>
      <c r="D130" s="65"/>
      <c r="E130" s="65"/>
      <c r="F130" s="65"/>
      <c r="G130" s="66"/>
      <c r="H130" s="35">
        <f>H99</f>
        <v>10000</v>
      </c>
    </row>
    <row r="131" spans="1:8" ht="31.5" customHeight="1" thickBot="1" x14ac:dyDescent="0.25">
      <c r="A131" s="67" t="s">
        <v>23</v>
      </c>
      <c r="B131" s="68"/>
      <c r="C131" s="68"/>
      <c r="D131" s="68"/>
      <c r="E131" s="68"/>
      <c r="F131" s="68"/>
      <c r="G131" s="69"/>
      <c r="H131" s="36">
        <f>H124</f>
        <v>10000</v>
      </c>
    </row>
    <row r="132" spans="1:8" ht="33.75" customHeight="1" thickBot="1" x14ac:dyDescent="0.25">
      <c r="A132" s="61" t="s">
        <v>30</v>
      </c>
      <c r="B132" s="62"/>
      <c r="C132" s="62"/>
      <c r="D132" s="62"/>
      <c r="E132" s="62"/>
      <c r="F132" s="62"/>
      <c r="G132" s="63"/>
      <c r="H132" s="37">
        <f>SUM(H127:H131)</f>
        <v>50000</v>
      </c>
    </row>
  </sheetData>
  <sheetProtection algorithmName="SHA-512" hashValue="4Otl+vci3TzviNX7GAFC/NpeYLERL/Cc3PO37MM5Uv8/LfF/SFP5xnXixyDzuNvw4pYEDMp00GeRe+XezYyliA==" saltValue="j/RIBYeRKamOWBqUeG1eqw==" spinCount="100000" sheet="1" objects="1" scenarios="1" selectLockedCells="1"/>
  <customSheetViews>
    <customSheetView guid="{2AF99F05-C363-4617-B34E-4169E7050587}" topLeftCell="A22">
      <selection activeCell="F38" sqref="F38"/>
      <pageMargins left="0.5" right="0.5" top="0.75" bottom="0.75" header="0.5" footer="0.5"/>
      <printOptions gridLines="1"/>
      <pageSetup orientation="portrait" r:id="rId1"/>
      <headerFooter alignWithMargins="0">
        <oddHeader>&amp;LThe following bid is hereby submitted:</oddHeader>
        <oddFooter>&amp;LIFB D11-038&amp;COF-2&amp;RBidder:______________________________</oddFooter>
      </headerFooter>
    </customSheetView>
    <customSheetView guid="{E95EB09B-4D4B-4C36-AED8-6DA7805D9821}" showPageBreaks="1" view="pageLayout">
      <selection activeCell="E26" sqref="E26"/>
      <pageMargins left="0.5" right="0.5" top="0.75" bottom="0.75" header="0.5" footer="0.5"/>
      <printOptions gridLines="1"/>
      <pageSetup orientation="portrait" r:id="rId2"/>
      <headerFooter alignWithMargins="0">
        <oddHeader>&amp;LThe following offer is hereby submitted:</oddHeader>
        <oddFooter>&amp;LIFB D16-043&amp;COF-2&amp;ROfferor:______________________________</oddFooter>
      </headerFooter>
    </customSheetView>
  </customSheetViews>
  <mergeCells count="162">
    <mergeCell ref="A1:H1"/>
    <mergeCell ref="A26:H26"/>
    <mergeCell ref="B30:B31"/>
    <mergeCell ref="C30:C31"/>
    <mergeCell ref="C3:C4"/>
    <mergeCell ref="C15:C16"/>
    <mergeCell ref="A32:A33"/>
    <mergeCell ref="B32:B33"/>
    <mergeCell ref="A34:A35"/>
    <mergeCell ref="B34:B35"/>
    <mergeCell ref="C34:C35"/>
    <mergeCell ref="A24:G24"/>
    <mergeCell ref="C32:C33"/>
    <mergeCell ref="A30:A31"/>
    <mergeCell ref="B9:B10"/>
    <mergeCell ref="C9:C10"/>
    <mergeCell ref="B3:B4"/>
    <mergeCell ref="A3:A4"/>
    <mergeCell ref="A5:A6"/>
    <mergeCell ref="B5:B6"/>
    <mergeCell ref="A11:A12"/>
    <mergeCell ref="B11:B12"/>
    <mergeCell ref="A28:A29"/>
    <mergeCell ref="C11:C12"/>
    <mergeCell ref="A132:G132"/>
    <mergeCell ref="A124:G124"/>
    <mergeCell ref="A126:H126"/>
    <mergeCell ref="A128:G128"/>
    <mergeCell ref="C109:C110"/>
    <mergeCell ref="A101:H101"/>
    <mergeCell ref="A99:G99"/>
    <mergeCell ref="B70:E70"/>
    <mergeCell ref="A129:G129"/>
    <mergeCell ref="A130:G130"/>
    <mergeCell ref="A131:G131"/>
    <mergeCell ref="C115:C116"/>
    <mergeCell ref="C88:C89"/>
    <mergeCell ref="C82:C83"/>
    <mergeCell ref="A127:G127"/>
    <mergeCell ref="C103:C104"/>
    <mergeCell ref="A80:A81"/>
    <mergeCell ref="B80:B81"/>
    <mergeCell ref="C80:C81"/>
    <mergeCell ref="A82:A83"/>
    <mergeCell ref="B82:B83"/>
    <mergeCell ref="A84:A85"/>
    <mergeCell ref="B84:B85"/>
    <mergeCell ref="C84:C85"/>
    <mergeCell ref="A40:A41"/>
    <mergeCell ref="B40:B41"/>
    <mergeCell ref="C40:C41"/>
    <mergeCell ref="A42:A43"/>
    <mergeCell ref="B42:B43"/>
    <mergeCell ref="C42:C43"/>
    <mergeCell ref="C17:C18"/>
    <mergeCell ref="B21:E21"/>
    <mergeCell ref="B22:E22"/>
    <mergeCell ref="B20:E20"/>
    <mergeCell ref="B28:B29"/>
    <mergeCell ref="C28:C29"/>
    <mergeCell ref="A17:A18"/>
    <mergeCell ref="B17:B18"/>
    <mergeCell ref="A25:H25"/>
    <mergeCell ref="C38:C39"/>
    <mergeCell ref="A36:A37"/>
    <mergeCell ref="B36:B37"/>
    <mergeCell ref="C36:C37"/>
    <mergeCell ref="A38:A39"/>
    <mergeCell ref="B38:B39"/>
    <mergeCell ref="B23:G23"/>
    <mergeCell ref="A13:A14"/>
    <mergeCell ref="B13:B14"/>
    <mergeCell ref="C13:C14"/>
    <mergeCell ref="A15:A16"/>
    <mergeCell ref="B15:B16"/>
    <mergeCell ref="C5:C6"/>
    <mergeCell ref="A7:A8"/>
    <mergeCell ref="B7:B8"/>
    <mergeCell ref="C7:C8"/>
    <mergeCell ref="A9:A10"/>
    <mergeCell ref="A51:H51"/>
    <mergeCell ref="B57:B58"/>
    <mergeCell ref="B45:E45"/>
    <mergeCell ref="B46:E46"/>
    <mergeCell ref="B47:E47"/>
    <mergeCell ref="A53:A54"/>
    <mergeCell ref="B53:B54"/>
    <mergeCell ref="C53:C54"/>
    <mergeCell ref="C57:C58"/>
    <mergeCell ref="A49:G49"/>
    <mergeCell ref="A50:H50"/>
    <mergeCell ref="A57:A58"/>
    <mergeCell ref="B48:G48"/>
    <mergeCell ref="A59:A60"/>
    <mergeCell ref="B59:B60"/>
    <mergeCell ref="C59:C60"/>
    <mergeCell ref="A61:A62"/>
    <mergeCell ref="B61:B62"/>
    <mergeCell ref="C61:C62"/>
    <mergeCell ref="A55:A56"/>
    <mergeCell ref="B55:B56"/>
    <mergeCell ref="C55:C56"/>
    <mergeCell ref="A63:A64"/>
    <mergeCell ref="B63:B64"/>
    <mergeCell ref="A65:A66"/>
    <mergeCell ref="B65:B66"/>
    <mergeCell ref="C65:C66"/>
    <mergeCell ref="A67:A68"/>
    <mergeCell ref="B67:B68"/>
    <mergeCell ref="C67:C68"/>
    <mergeCell ref="C63:C64"/>
    <mergeCell ref="A86:A87"/>
    <mergeCell ref="B86:B87"/>
    <mergeCell ref="C86:C87"/>
    <mergeCell ref="A88:A89"/>
    <mergeCell ref="B88:B89"/>
    <mergeCell ref="A90:A91"/>
    <mergeCell ref="B90:B91"/>
    <mergeCell ref="C90:C91"/>
    <mergeCell ref="B71:E71"/>
    <mergeCell ref="B72:E72"/>
    <mergeCell ref="A78:A79"/>
    <mergeCell ref="B78:B79"/>
    <mergeCell ref="C78:C79"/>
    <mergeCell ref="A74:G74"/>
    <mergeCell ref="A75:H75"/>
    <mergeCell ref="A76:H76"/>
    <mergeCell ref="B73:G73"/>
    <mergeCell ref="B103:B104"/>
    <mergeCell ref="A103:A104"/>
    <mergeCell ref="A100:H100"/>
    <mergeCell ref="B98:G98"/>
    <mergeCell ref="A92:A93"/>
    <mergeCell ref="B92:B93"/>
    <mergeCell ref="C92:C93"/>
    <mergeCell ref="B95:E95"/>
    <mergeCell ref="B96:E96"/>
    <mergeCell ref="B97:E97"/>
    <mergeCell ref="A109:A110"/>
    <mergeCell ref="B109:B110"/>
    <mergeCell ref="A111:A112"/>
    <mergeCell ref="B111:B112"/>
    <mergeCell ref="C111:C112"/>
    <mergeCell ref="A113:A114"/>
    <mergeCell ref="B113:B114"/>
    <mergeCell ref="C113:C114"/>
    <mergeCell ref="A105:A106"/>
    <mergeCell ref="B105:B106"/>
    <mergeCell ref="C105:C106"/>
    <mergeCell ref="A107:A108"/>
    <mergeCell ref="B107:B108"/>
    <mergeCell ref="C107:C108"/>
    <mergeCell ref="A125:H125"/>
    <mergeCell ref="B121:E121"/>
    <mergeCell ref="B122:E122"/>
    <mergeCell ref="A115:A116"/>
    <mergeCell ref="B115:B116"/>
    <mergeCell ref="A117:A118"/>
    <mergeCell ref="B117:B118"/>
    <mergeCell ref="C117:C118"/>
    <mergeCell ref="B120:E120"/>
    <mergeCell ref="B123:G123"/>
  </mergeCells>
  <phoneticPr fontId="3" type="noConversion"/>
  <printOptions gridLines="1"/>
  <pageMargins left="0.5" right="0.5" top="0.75" bottom="0.875" header="0.5" footer="0.5"/>
  <pageSetup scale="84" firstPageNumber="2" fitToHeight="0" orientation="portrait" useFirstPageNumber="1" r:id="rId3"/>
  <headerFooter scaleWithDoc="0">
    <oddHeader>&amp;LThe following offer is hereby submitted:</oddHeader>
    <oddFooter>&amp;L&amp;9
OFFER PAGE
IFB D26-054&amp;C&amp;9OF-&amp;P&amp;R&amp;9Offeror:______________________________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</dc:creator>
  <cp:lastModifiedBy>pcbadmin</cp:lastModifiedBy>
  <cp:lastPrinted>2025-11-18T18:42:05Z</cp:lastPrinted>
  <dcterms:created xsi:type="dcterms:W3CDTF">1996-10-14T23:33:28Z</dcterms:created>
  <dcterms:modified xsi:type="dcterms:W3CDTF">2025-12-16T19:59:59Z</dcterms:modified>
</cp:coreProperties>
</file>